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800"/>
  </bookViews>
  <sheets>
    <sheet name="NT O-NET 60 คณิต รร เป้าหมาย" sheetId="5" r:id="rId1"/>
    <sheet name="NT O-NET 61 คณิต รร.เป้าหมาย" sheetId="3" r:id="rId2"/>
    <sheet name="NT 61" sheetId="2" r:id="rId3"/>
    <sheet name=" O NET61 ป6" sheetId="1" r:id="rId4"/>
    <sheet name="O NET61 ม3" sheetId="4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4" l="1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C7" i="3" l="1"/>
  <c r="L11" i="2" l="1"/>
  <c r="K11" i="2"/>
  <c r="J11" i="2"/>
  <c r="I11" i="2"/>
  <c r="H11" i="2"/>
  <c r="G11" i="2"/>
  <c r="F11" i="2"/>
  <c r="E11" i="2"/>
  <c r="D11" i="2"/>
  <c r="K8" i="2"/>
  <c r="I8" i="2"/>
  <c r="G8" i="2"/>
  <c r="E8" i="2"/>
  <c r="I103" i="1" l="1"/>
  <c r="H103" i="1"/>
  <c r="G103" i="1"/>
  <c r="F103" i="1"/>
  <c r="E103" i="1"/>
  <c r="D103" i="1"/>
  <c r="C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103" i="1" s="1"/>
  <c r="J89" i="1"/>
  <c r="I88" i="1"/>
  <c r="H88" i="1"/>
  <c r="G88" i="1"/>
  <c r="F88" i="1"/>
  <c r="E88" i="1"/>
  <c r="D88" i="1"/>
  <c r="C88" i="1"/>
  <c r="J76" i="1"/>
  <c r="J87" i="1"/>
  <c r="J77" i="1"/>
  <c r="J86" i="1"/>
  <c r="J79" i="1"/>
  <c r="J75" i="1"/>
  <c r="J81" i="1"/>
  <c r="J74" i="1"/>
  <c r="J85" i="1"/>
  <c r="J84" i="1"/>
  <c r="J82" i="1"/>
  <c r="J83" i="1"/>
  <c r="J80" i="1"/>
  <c r="J78" i="1"/>
  <c r="I73" i="1"/>
  <c r="H73" i="1"/>
  <c r="G73" i="1"/>
  <c r="F73" i="1"/>
  <c r="E73" i="1"/>
  <c r="D73" i="1"/>
  <c r="C73" i="1"/>
  <c r="J72" i="1"/>
  <c r="J62" i="1"/>
  <c r="J68" i="1"/>
  <c r="J67" i="1"/>
  <c r="J64" i="1"/>
  <c r="J58" i="1"/>
  <c r="J66" i="1"/>
  <c r="J71" i="1"/>
  <c r="J69" i="1"/>
  <c r="J57" i="1"/>
  <c r="J70" i="1"/>
  <c r="J63" i="1"/>
  <c r="J61" i="1"/>
  <c r="J60" i="1"/>
  <c r="J59" i="1"/>
  <c r="J73" i="1" s="1"/>
  <c r="J65" i="1"/>
  <c r="I56" i="1"/>
  <c r="H56" i="1"/>
  <c r="G56" i="1"/>
  <c r="F56" i="1"/>
  <c r="E56" i="1"/>
  <c r="D56" i="1"/>
  <c r="C56" i="1"/>
  <c r="J52" i="1"/>
  <c r="J50" i="1"/>
  <c r="J46" i="1"/>
  <c r="J55" i="1"/>
  <c r="J42" i="1"/>
  <c r="J43" i="1"/>
  <c r="J54" i="1"/>
  <c r="J48" i="1"/>
  <c r="J45" i="1"/>
  <c r="J51" i="1"/>
  <c r="J41" i="1"/>
  <c r="J44" i="1"/>
  <c r="J53" i="1"/>
  <c r="J49" i="1"/>
  <c r="J47" i="1"/>
  <c r="I40" i="1"/>
  <c r="H40" i="1"/>
  <c r="G40" i="1"/>
  <c r="F40" i="1"/>
  <c r="E40" i="1"/>
  <c r="D40" i="1"/>
  <c r="C40" i="1"/>
  <c r="J28" i="1"/>
  <c r="J35" i="1"/>
  <c r="J36" i="1"/>
  <c r="J26" i="1"/>
  <c r="J39" i="1"/>
  <c r="J33" i="1"/>
  <c r="J27" i="1"/>
  <c r="J31" i="1"/>
  <c r="J38" i="1"/>
  <c r="J34" i="1"/>
  <c r="J29" i="1"/>
  <c r="J30" i="1"/>
  <c r="J37" i="1"/>
  <c r="J32" i="1"/>
  <c r="J40" i="1" s="1"/>
  <c r="I25" i="1"/>
  <c r="H25" i="1"/>
  <c r="G25" i="1"/>
  <c r="F25" i="1"/>
  <c r="E25" i="1"/>
  <c r="D25" i="1"/>
  <c r="C25" i="1"/>
  <c r="J11" i="1"/>
  <c r="J15" i="1"/>
  <c r="J22" i="1"/>
  <c r="J21" i="1"/>
  <c r="J23" i="1"/>
  <c r="J17" i="1"/>
  <c r="J12" i="1"/>
  <c r="J19" i="1"/>
  <c r="J14" i="1"/>
  <c r="J16" i="1"/>
  <c r="J18" i="1"/>
  <c r="J20" i="1"/>
  <c r="J24" i="1"/>
  <c r="J13" i="1"/>
  <c r="J10" i="1"/>
  <c r="J9" i="1"/>
  <c r="J8" i="1"/>
  <c r="J7" i="1"/>
  <c r="J88" i="1" l="1"/>
  <c r="J56" i="1"/>
  <c r="J25" i="1"/>
</calcChain>
</file>

<file path=xl/sharedStrings.xml><?xml version="1.0" encoding="utf-8"?>
<sst xmlns="http://schemas.openxmlformats.org/spreadsheetml/2006/main" count="1226" uniqueCount="748">
  <si>
    <t>ผลการทดสอบทางการศึกษาระดับชาติขั้นพื้นฐาน (O-NET) ชั้นประถมศึกษาปีที่ 6 ปีการศึกษา 2561 สพป.ระยอง เขต 2</t>
  </si>
  <si>
    <t xml:space="preserve">ตารางแสดงคะแนนเฉลี่ยร้อยละระดับโรงเรียน แยกเครือข่ายการศึกษา </t>
  </si>
  <si>
    <t>โรงเรียน</t>
  </si>
  <si>
    <t>จำนวนนักเรียน</t>
  </si>
  <si>
    <t>คะแนนเฉลี่ย  (Mean)</t>
  </si>
  <si>
    <t>คะแนนเฉลี่ย 4 กลุ่มสาระ</t>
  </si>
  <si>
    <t>ภาษาไทย</t>
  </si>
  <si>
    <t>ภาษาอังกฤษ</t>
  </si>
  <si>
    <t>คณิตศาสตร์</t>
  </si>
  <si>
    <t>วิทยาศาสตร์</t>
  </si>
  <si>
    <t>ปรนัย</t>
  </si>
  <si>
    <t>อัตนัย</t>
  </si>
  <si>
    <t>รวม</t>
  </si>
  <si>
    <t>ระดับประเทศ</t>
  </si>
  <si>
    <t>ระดับ สพฐ.</t>
  </si>
  <si>
    <t>ระดับจังหวัด</t>
  </si>
  <si>
    <t xml:space="preserve">ระดับ สพป.รย.2 </t>
  </si>
  <si>
    <t>บ้านดอนสำราญ</t>
  </si>
  <si>
    <t>วัดหนองกันเกรา</t>
  </si>
  <si>
    <t>วัดพลงช้างเผือก</t>
  </si>
  <si>
    <t>บ้านห้วยยาง</t>
  </si>
  <si>
    <t>บ้านวังหิน</t>
  </si>
  <si>
    <t>บ้านเนินดินแดง</t>
  </si>
  <si>
    <t>วัดคงคาวราราม</t>
  </si>
  <si>
    <t>บ้านเจริญสุข</t>
  </si>
  <si>
    <t>บ้านหนองน้ำขุ่น</t>
  </si>
  <si>
    <t>วัดสารนารถธรรมาราม</t>
  </si>
  <si>
    <t>วัดโพธิ์ทอง</t>
  </si>
  <si>
    <t>วัดวังหว้า</t>
  </si>
  <si>
    <t>บ้านเนินหย่อง</t>
  </si>
  <si>
    <t>บ้านเขาหินแท่น</t>
  </si>
  <si>
    <t>เครือข่ายการศึกษาอริยมงคล</t>
  </si>
  <si>
    <t>บ้านห้วงหิน</t>
  </si>
  <si>
    <t>วัดบ้านนา</t>
  </si>
  <si>
    <t>บ้านยางงาม</t>
  </si>
  <si>
    <t>บ้านเนินสุขสำรอง</t>
  </si>
  <si>
    <t>วัดชุมนุมสูง</t>
  </si>
  <si>
    <t>วัดมงคลวุฒาวาส</t>
  </si>
  <si>
    <t>บ้านหนองไทร</t>
  </si>
  <si>
    <t>บ้านท่าลำบิด</t>
  </si>
  <si>
    <t>วัดกะแส</t>
  </si>
  <si>
    <t>วัดหนองกะพ้อ</t>
  </si>
  <si>
    <t>บ้านคลองป่าไม้</t>
  </si>
  <si>
    <t>วัดเนินเขาดิน</t>
  </si>
  <si>
    <t>วัดทุ่งควายกิน</t>
  </si>
  <si>
    <t>บ้านทุ่งเค็ด</t>
  </si>
  <si>
    <t>เครือข่ายการศึกษาแกลงบูรพา</t>
  </si>
  <si>
    <t>วัดเขาน้อย</t>
  </si>
  <si>
    <t>วัดคลองปูน</t>
  </si>
  <si>
    <t>วัดปากน้ำพังราด</t>
  </si>
  <si>
    <t>บ้านหนองคุย</t>
  </si>
  <si>
    <t>ชุมชนวัดตะเคียนงาม</t>
  </si>
  <si>
    <t>วัดท่ากง</t>
  </si>
  <si>
    <t>วัดกองดิน</t>
  </si>
  <si>
    <t>วัดเขาสำรอง</t>
  </si>
  <si>
    <t>วัดพังราด</t>
  </si>
  <si>
    <t>บ้านเนินสมบูรณ์</t>
  </si>
  <si>
    <t>บ้านชำสมอ</t>
  </si>
  <si>
    <t>วัดสุขไพรวัน</t>
  </si>
  <si>
    <t>วัดเกาะลอย</t>
  </si>
  <si>
    <t>วัดไตรรัตนาราม</t>
  </si>
  <si>
    <t>วัดเนินยาง</t>
  </si>
  <si>
    <t>เครือข่ายการศึกษากรมหลวงชุมพร</t>
  </si>
  <si>
    <t>วัดจำรุง</t>
  </si>
  <si>
    <t>บ้านเต้าปูนหาย</t>
  </si>
  <si>
    <t>บ้านมาบเหลาชะโอน</t>
  </si>
  <si>
    <t>บ้านสองพี่น้อง</t>
  </si>
  <si>
    <t>วัดเขากะโดน</t>
  </si>
  <si>
    <t>วัดพลงไสว</t>
  </si>
  <si>
    <t>ชุมชนวัดกลางกร่ำ</t>
  </si>
  <si>
    <t>วัดบุนนาค</t>
  </si>
  <si>
    <t>วัดสมอโพรง</t>
  </si>
  <si>
    <t>วัดชากมะกรูด</t>
  </si>
  <si>
    <t>บ้านคลองทุเรียน</t>
  </si>
  <si>
    <t>วัดคลองชากพง</t>
  </si>
  <si>
    <t>วัดถนนกะเพรา</t>
  </si>
  <si>
    <t>วัดเนินทราย</t>
  </si>
  <si>
    <t>บ้านสองสลึง</t>
  </si>
  <si>
    <t>วัดสันติวัน</t>
  </si>
  <si>
    <t>เครือข่ายการศึกษาสุนทรภู่</t>
  </si>
  <si>
    <t>บ้านเขาตาอิ๋น</t>
  </si>
  <si>
    <t>บ้านคลองไผ่</t>
  </si>
  <si>
    <t>บ้านบึงตะกาด</t>
  </si>
  <si>
    <t>บ้านชุมแสง</t>
  </si>
  <si>
    <t>บ้านพลงตาเอี่ยม</t>
  </si>
  <si>
    <t>บ้านยุบตาเหน่ง</t>
  </si>
  <si>
    <t>ชุมชนบ้านวังจันทน์</t>
  </si>
  <si>
    <t>บ้านชงโค</t>
  </si>
  <si>
    <r>
      <t xml:space="preserve">ไทยรัฐวิทยา 43 </t>
    </r>
    <r>
      <rPr>
        <sz val="12"/>
        <color theme="1"/>
        <rFont val="TH SarabunPSK"/>
        <family val="2"/>
      </rPr>
      <t>(บ้านคลองเขต)</t>
    </r>
  </si>
  <si>
    <t>บ้านคลองบางบ่อ</t>
  </si>
  <si>
    <t>บ้านหนองม่วง</t>
  </si>
  <si>
    <t>บ้านเขาตลาด</t>
  </si>
  <si>
    <t>วัดป่ายุบ</t>
  </si>
  <si>
    <t>บ้านแก่งหวาย</t>
  </si>
  <si>
    <t>เครือข่ายการศึกษาวังจันทร์</t>
  </si>
  <si>
    <t>บ้านเขาช่องลม</t>
  </si>
  <si>
    <t>บ้านมาบช้างนอน</t>
  </si>
  <si>
    <t>บ้านน้ำเป็น</t>
  </si>
  <si>
    <t>บ้านชำฆ้อ</t>
  </si>
  <si>
    <t>บ้านสามแยกน้ำเป็น</t>
  </si>
  <si>
    <t>บ้านน้ำใส</t>
  </si>
  <si>
    <t>บ้านห้วยทับมอญ</t>
  </si>
  <si>
    <t>บ้านยางเอน</t>
  </si>
  <si>
    <t>บ้านเหมืองแร่</t>
  </si>
  <si>
    <t>บ้านสีระมัน</t>
  </si>
  <si>
    <t>บ้านศรีประชา</t>
  </si>
  <si>
    <t>บ้านมะเดื่อ</t>
  </si>
  <si>
    <t>บ้านน้ำกร่อย</t>
  </si>
  <si>
    <t>บ้านเขาชะอางคร่อมคลอง</t>
  </si>
  <si>
    <t>เครือข่ายการศึกษาเขาชะเมา</t>
  </si>
  <si>
    <t>ผลการทดสอบความสามารถพื้นฐานของผู้เรียนระดับชาติ (NT) ปีการศึกษา 2561  สพป.ระยอง เขต 2</t>
  </si>
  <si>
    <t>ตารางแสดงคะแนนเฉลี่ย (Mean) และส่วนเบี่ยงเบนมาตรฐาน (S.D.) ระดับโรงเรียน</t>
  </si>
  <si>
    <t>อำเภอ</t>
  </si>
  <si>
    <t>ด้านภาษา</t>
  </si>
  <si>
    <t>ด้านคำนวณ</t>
  </si>
  <si>
    <t>ด้านเหตุผล</t>
  </si>
  <si>
    <t>รวมทั้ง 3 ด้าน</t>
  </si>
  <si>
    <t xml:space="preserve">  Mean</t>
  </si>
  <si>
    <t>S.D.</t>
  </si>
  <si>
    <t>แกลง</t>
  </si>
  <si>
    <t>4</t>
  </si>
  <si>
    <t>80.00</t>
  </si>
  <si>
    <t>2.12</t>
  </si>
  <si>
    <t>74.28</t>
  </si>
  <si>
    <t>3.53</t>
  </si>
  <si>
    <t>64.28</t>
  </si>
  <si>
    <t>2.69</t>
  </si>
  <si>
    <t>72.85</t>
  </si>
  <si>
    <t>6.72</t>
  </si>
  <si>
    <t>53</t>
  </si>
  <si>
    <t>67.22</t>
  </si>
  <si>
    <t>4.63</t>
  </si>
  <si>
    <t>74.98</t>
  </si>
  <si>
    <t>6.11</t>
  </si>
  <si>
    <t>62.47</t>
  </si>
  <si>
    <t>4.65</t>
  </si>
  <si>
    <t>68.23</t>
  </si>
  <si>
    <t>12.83</t>
  </si>
  <si>
    <t>15</t>
  </si>
  <si>
    <t>69.33</t>
  </si>
  <si>
    <t>4.38</t>
  </si>
  <si>
    <t>71.80</t>
  </si>
  <si>
    <t>7.21</t>
  </si>
  <si>
    <t>59.61</t>
  </si>
  <si>
    <t>3.98</t>
  </si>
  <si>
    <t>66.92</t>
  </si>
  <si>
    <t>13.00</t>
  </si>
  <si>
    <t>11</t>
  </si>
  <si>
    <t>64.41</t>
  </si>
  <si>
    <t>5.39</t>
  </si>
  <si>
    <t>76.88</t>
  </si>
  <si>
    <t>3.05</t>
  </si>
  <si>
    <t>58.70</t>
  </si>
  <si>
    <t>4.88</t>
  </si>
  <si>
    <t>66.66</t>
  </si>
  <si>
    <t>11.51</t>
  </si>
  <si>
    <t>264</t>
  </si>
  <si>
    <t>69.75</t>
  </si>
  <si>
    <t>5.70</t>
  </si>
  <si>
    <t>61.82</t>
  </si>
  <si>
    <t>6.37</t>
  </si>
  <si>
    <t>61.22</t>
  </si>
  <si>
    <t>5.14</t>
  </si>
  <si>
    <t>64.26</t>
  </si>
  <si>
    <t>15.20</t>
  </si>
  <si>
    <t>6</t>
  </si>
  <si>
    <t>60.95</t>
  </si>
  <si>
    <t>5.93</t>
  </si>
  <si>
    <t>70.47</t>
  </si>
  <si>
    <t>5.21</t>
  </si>
  <si>
    <t>55.71</t>
  </si>
  <si>
    <t>7.06</t>
  </si>
  <si>
    <t>62.38</t>
  </si>
  <si>
    <t>16.29</t>
  </si>
  <si>
    <t>79</t>
  </si>
  <si>
    <t>68.78</t>
  </si>
  <si>
    <t>4.58</t>
  </si>
  <si>
    <t>51.39</t>
  </si>
  <si>
    <t>5.55</t>
  </si>
  <si>
    <t>60.86</t>
  </si>
  <si>
    <t>4.47</t>
  </si>
  <si>
    <t>60.34</t>
  </si>
  <si>
    <t>12.89</t>
  </si>
  <si>
    <t>17</t>
  </si>
  <si>
    <t>58.65</t>
  </si>
  <si>
    <t>5.68</t>
  </si>
  <si>
    <t>60.67</t>
  </si>
  <si>
    <t>6.07</t>
  </si>
  <si>
    <t>57.98</t>
  </si>
  <si>
    <t>4.85</t>
  </si>
  <si>
    <t>59.10</t>
  </si>
  <si>
    <t>14.71</t>
  </si>
  <si>
    <t>9</t>
  </si>
  <si>
    <t>61.26</t>
  </si>
  <si>
    <t>5.45</t>
  </si>
  <si>
    <t>61.90</t>
  </si>
  <si>
    <t>6.03</t>
  </si>
  <si>
    <t>52.06</t>
  </si>
  <si>
    <t>3.22</t>
  </si>
  <si>
    <t>58.41</t>
  </si>
  <si>
    <t>13.23</t>
  </si>
  <si>
    <t>22</t>
  </si>
  <si>
    <t>58.18</t>
  </si>
  <si>
    <t>7.27</t>
  </si>
  <si>
    <t>56.62</t>
  </si>
  <si>
    <t>4.67</t>
  </si>
  <si>
    <t>56.83</t>
  </si>
  <si>
    <t>14.06</t>
  </si>
  <si>
    <t>118</t>
  </si>
  <si>
    <t>59.07</t>
  </si>
  <si>
    <t>6.43</t>
  </si>
  <si>
    <t>55.06</t>
  </si>
  <si>
    <t>6.81</t>
  </si>
  <si>
    <t>53.36</t>
  </si>
  <si>
    <t>5.44</t>
  </si>
  <si>
    <t>55.83</t>
  </si>
  <si>
    <t>16.52</t>
  </si>
  <si>
    <t>13</t>
  </si>
  <si>
    <t>52.52</t>
  </si>
  <si>
    <t>6.23</t>
  </si>
  <si>
    <t>58.24</t>
  </si>
  <si>
    <t>6.41</t>
  </si>
  <si>
    <t>49.45</t>
  </si>
  <si>
    <t>3.29</t>
  </si>
  <si>
    <t>53.40</t>
  </si>
  <si>
    <t>14.86</t>
  </si>
  <si>
    <t>30</t>
  </si>
  <si>
    <t>45.23</t>
  </si>
  <si>
    <t>7.03</t>
  </si>
  <si>
    <t>44.09</t>
  </si>
  <si>
    <t>6.67</t>
  </si>
  <si>
    <t>44.57</t>
  </si>
  <si>
    <t>5.98</t>
  </si>
  <si>
    <t>44.63</t>
  </si>
  <si>
    <t>17.81</t>
  </si>
  <si>
    <t>43.80</t>
  </si>
  <si>
    <t>3.09</t>
  </si>
  <si>
    <t>39.52</t>
  </si>
  <si>
    <t>2.96</t>
  </si>
  <si>
    <t>42.85</t>
  </si>
  <si>
    <t>2.30</t>
  </si>
  <si>
    <t>42.06</t>
  </si>
  <si>
    <t>5</t>
  </si>
  <si>
    <t>65.71</t>
  </si>
  <si>
    <t>4.60</t>
  </si>
  <si>
    <t>66.28</t>
  </si>
  <si>
    <t>3.12</t>
  </si>
  <si>
    <t>3.52</t>
  </si>
  <si>
    <t>65.90</t>
  </si>
  <si>
    <t>10.16</t>
  </si>
  <si>
    <t>65.93</t>
  </si>
  <si>
    <t>4.84</t>
  </si>
  <si>
    <t>68.79</t>
  </si>
  <si>
    <t>6.69</t>
  </si>
  <si>
    <t>58.46</t>
  </si>
  <si>
    <t>3.79</t>
  </si>
  <si>
    <t>64.39</t>
  </si>
  <si>
    <t>11.99</t>
  </si>
  <si>
    <t>18</t>
  </si>
  <si>
    <t>66.50</t>
  </si>
  <si>
    <t>60.79</t>
  </si>
  <si>
    <t>6.32</t>
  </si>
  <si>
    <t>58.73</t>
  </si>
  <si>
    <t>3.65</t>
  </si>
  <si>
    <t>62.01</t>
  </si>
  <si>
    <t>11.29</t>
  </si>
  <si>
    <t>65.07</t>
  </si>
  <si>
    <t>5.73</t>
  </si>
  <si>
    <t>67.93</t>
  </si>
  <si>
    <t>4.70</t>
  </si>
  <si>
    <t>52.38</t>
  </si>
  <si>
    <t>61.79</t>
  </si>
  <si>
    <t>15.09</t>
  </si>
  <si>
    <t>16</t>
  </si>
  <si>
    <t>58.75</t>
  </si>
  <si>
    <t>6.62</t>
  </si>
  <si>
    <t>59.82</t>
  </si>
  <si>
    <t>6.35</t>
  </si>
  <si>
    <t>56.96</t>
  </si>
  <si>
    <t>5.26</t>
  </si>
  <si>
    <t>58.51</t>
  </si>
  <si>
    <t>16.44</t>
  </si>
  <si>
    <t>14</t>
  </si>
  <si>
    <t>66.12</t>
  </si>
  <si>
    <t>4.82</t>
  </si>
  <si>
    <t>51.02</t>
  </si>
  <si>
    <t>50.61</t>
  </si>
  <si>
    <t>55.91</t>
  </si>
  <si>
    <t>12.75</t>
  </si>
  <si>
    <t>54.28</t>
  </si>
  <si>
    <t>5.57</t>
  </si>
  <si>
    <t>7.57</t>
  </si>
  <si>
    <t>53.71</t>
  </si>
  <si>
    <t>5.64</t>
  </si>
  <si>
    <t>55.87</t>
  </si>
  <si>
    <t>16.45</t>
  </si>
  <si>
    <t>57</t>
  </si>
  <si>
    <t>51.87</t>
  </si>
  <si>
    <t>6.79</t>
  </si>
  <si>
    <t>56.64</t>
  </si>
  <si>
    <t>6.04</t>
  </si>
  <si>
    <t>55.08</t>
  </si>
  <si>
    <t>6.16</t>
  </si>
  <si>
    <t>54.53</t>
  </si>
  <si>
    <t>16.83</t>
  </si>
  <si>
    <t>56.93</t>
  </si>
  <si>
    <t>6.73</t>
  </si>
  <si>
    <t>50.00</t>
  </si>
  <si>
    <t>7.88</t>
  </si>
  <si>
    <t>52.04</t>
  </si>
  <si>
    <t>4.95</t>
  </si>
  <si>
    <t>52.99</t>
  </si>
  <si>
    <t>17.71</t>
  </si>
  <si>
    <t>58.16</t>
  </si>
  <si>
    <t>5.48</t>
  </si>
  <si>
    <t>49.59</t>
  </si>
  <si>
    <t>5.47</t>
  </si>
  <si>
    <t>50.20</t>
  </si>
  <si>
    <t>5.49</t>
  </si>
  <si>
    <t>52.65</t>
  </si>
  <si>
    <t>14.94</t>
  </si>
  <si>
    <t>57.90</t>
  </si>
  <si>
    <t>4.83</t>
  </si>
  <si>
    <t>48.00</t>
  </si>
  <si>
    <t>5.79</t>
  </si>
  <si>
    <t>51.80</t>
  </si>
  <si>
    <t>4.71</t>
  </si>
  <si>
    <t>52.57</t>
  </si>
  <si>
    <t>10</t>
  </si>
  <si>
    <t>51.71</t>
  </si>
  <si>
    <t>4.96</t>
  </si>
  <si>
    <t>46.28</t>
  </si>
  <si>
    <t>4.28</t>
  </si>
  <si>
    <t>46.95</t>
  </si>
  <si>
    <t>12.63</t>
  </si>
  <si>
    <t>8</t>
  </si>
  <si>
    <t>51.42</t>
  </si>
  <si>
    <t>4.50</t>
  </si>
  <si>
    <t>33.21</t>
  </si>
  <si>
    <t>4.06</t>
  </si>
  <si>
    <t>43.21</t>
  </si>
  <si>
    <t>4.42</t>
  </si>
  <si>
    <t>42.61</t>
  </si>
  <si>
    <t>10.74</t>
  </si>
  <si>
    <t>วัดกระแส</t>
  </si>
  <si>
    <t>25</t>
  </si>
  <si>
    <t>48.34</t>
  </si>
  <si>
    <t>39.20</t>
  </si>
  <si>
    <t>37.48</t>
  </si>
  <si>
    <t>4.00</t>
  </si>
  <si>
    <t>41.67</t>
  </si>
  <si>
    <t>10.61</t>
  </si>
  <si>
    <t>72.50</t>
  </si>
  <si>
    <t>1.79</t>
  </si>
  <si>
    <t>65.00</t>
  </si>
  <si>
    <t>4.73</t>
  </si>
  <si>
    <t>59.64</t>
  </si>
  <si>
    <t>4.10</t>
  </si>
  <si>
    <t>9.04</t>
  </si>
  <si>
    <t>64</t>
  </si>
  <si>
    <t>63.83</t>
  </si>
  <si>
    <t>5.35</t>
  </si>
  <si>
    <t>68.12</t>
  </si>
  <si>
    <t>59.55</t>
  </si>
  <si>
    <t>24</t>
  </si>
  <si>
    <t>65.47</t>
  </si>
  <si>
    <t>4.66</t>
  </si>
  <si>
    <t>60.35</t>
  </si>
  <si>
    <t>5.11</t>
  </si>
  <si>
    <t>65.11</t>
  </si>
  <si>
    <t>3.31</t>
  </si>
  <si>
    <t>63.65</t>
  </si>
  <si>
    <t>10.93</t>
  </si>
  <si>
    <t>68.16</t>
  </si>
  <si>
    <t>5.77</t>
  </si>
  <si>
    <t>60.20</t>
  </si>
  <si>
    <t>4.54</t>
  </si>
  <si>
    <t>60.40</t>
  </si>
  <si>
    <t>5.34</t>
  </si>
  <si>
    <t>62.92</t>
  </si>
  <si>
    <t>13.96</t>
  </si>
  <si>
    <t>69.20</t>
  </si>
  <si>
    <t>5.32</t>
  </si>
  <si>
    <t>44.44</t>
  </si>
  <si>
    <t>4.05</t>
  </si>
  <si>
    <t>60.31</t>
  </si>
  <si>
    <t>3.14</t>
  </si>
  <si>
    <t>8.94</t>
  </si>
  <si>
    <t>27</t>
  </si>
  <si>
    <t>58.83</t>
  </si>
  <si>
    <t>5.27</t>
  </si>
  <si>
    <t>59.47</t>
  </si>
  <si>
    <t>5.94</t>
  </si>
  <si>
    <t>52.16</t>
  </si>
  <si>
    <t>5.56</t>
  </si>
  <si>
    <t>56.82</t>
  </si>
  <si>
    <t>14.69</t>
  </si>
  <si>
    <t>61.52</t>
  </si>
  <si>
    <t>5.87</t>
  </si>
  <si>
    <t>48.95</t>
  </si>
  <si>
    <t>5.82</t>
  </si>
  <si>
    <t>55.04</t>
  </si>
  <si>
    <t>55.17</t>
  </si>
  <si>
    <t>13.61</t>
  </si>
  <si>
    <t>57.36</t>
  </si>
  <si>
    <t>3.95</t>
  </si>
  <si>
    <t>54.72</t>
  </si>
  <si>
    <t>4.29</t>
  </si>
  <si>
    <t>45.49</t>
  </si>
  <si>
    <t>3.77</t>
  </si>
  <si>
    <t>10.27</t>
  </si>
  <si>
    <t>7.83</t>
  </si>
  <si>
    <t>63.42</t>
  </si>
  <si>
    <t>5.84</t>
  </si>
  <si>
    <t>44.00</t>
  </si>
  <si>
    <t>6.59</t>
  </si>
  <si>
    <t>51.23</t>
  </si>
  <si>
    <t>20.12</t>
  </si>
  <si>
    <t>3</t>
  </si>
  <si>
    <t>56.19</t>
  </si>
  <si>
    <t>6.12</t>
  </si>
  <si>
    <t>49.52</t>
  </si>
  <si>
    <t>47.61</t>
  </si>
  <si>
    <t>6.18</t>
  </si>
  <si>
    <t>51.11</t>
  </si>
  <si>
    <t>18.90</t>
  </si>
  <si>
    <t>50</t>
  </si>
  <si>
    <t>54.39</t>
  </si>
  <si>
    <t>48.85</t>
  </si>
  <si>
    <t>5.41</t>
  </si>
  <si>
    <t>49.54</t>
  </si>
  <si>
    <t>50.93</t>
  </si>
  <si>
    <t>13.55</t>
  </si>
  <si>
    <t>50.75</t>
  </si>
  <si>
    <t>7.34</t>
  </si>
  <si>
    <t>49.74</t>
  </si>
  <si>
    <t>7.31</t>
  </si>
  <si>
    <t>49.24</t>
  </si>
  <si>
    <t>6.09</t>
  </si>
  <si>
    <t>49.91</t>
  </si>
  <si>
    <t>19.81</t>
  </si>
  <si>
    <t>48.57</t>
  </si>
  <si>
    <t>2.16</t>
  </si>
  <si>
    <t>1.24</t>
  </si>
  <si>
    <t>50.47</t>
  </si>
  <si>
    <t>2.86</t>
  </si>
  <si>
    <t>3.74</t>
  </si>
  <si>
    <t>6.57</t>
  </si>
  <si>
    <t>45.51</t>
  </si>
  <si>
    <t>6.22</t>
  </si>
  <si>
    <t>51.83</t>
  </si>
  <si>
    <t>5.24</t>
  </si>
  <si>
    <t>49.31</t>
  </si>
  <si>
    <t>16.58</t>
  </si>
  <si>
    <t>40.77</t>
  </si>
  <si>
    <t>4.37</t>
  </si>
  <si>
    <t>35.32</t>
  </si>
  <si>
    <t>4.81</t>
  </si>
  <si>
    <t>41.81</t>
  </si>
  <si>
    <t>5.06</t>
  </si>
  <si>
    <t>39.30</t>
  </si>
  <si>
    <t>12.93</t>
  </si>
  <si>
    <t>19</t>
  </si>
  <si>
    <t>72.33</t>
  </si>
  <si>
    <t>69.32</t>
  </si>
  <si>
    <t>4.14</t>
  </si>
  <si>
    <t>62.85</t>
  </si>
  <si>
    <t>3.86</t>
  </si>
  <si>
    <t>68.17</t>
  </si>
  <si>
    <t>10.43</t>
  </si>
  <si>
    <t>12</t>
  </si>
  <si>
    <t>64.52</t>
  </si>
  <si>
    <t>6.86</t>
  </si>
  <si>
    <t>67.61</t>
  </si>
  <si>
    <t>59.04</t>
  </si>
  <si>
    <t>6.10</t>
  </si>
  <si>
    <t>63.73</t>
  </si>
  <si>
    <t>17.04</t>
  </si>
  <si>
    <t>4.78</t>
  </si>
  <si>
    <t>68.57</t>
  </si>
  <si>
    <t>7.11</t>
  </si>
  <si>
    <t>63.17</t>
  </si>
  <si>
    <t>15.62</t>
  </si>
  <si>
    <t>5.92</t>
  </si>
  <si>
    <t>61.66</t>
  </si>
  <si>
    <t>4.13</t>
  </si>
  <si>
    <t>60.47</t>
  </si>
  <si>
    <t>62.53</t>
  </si>
  <si>
    <t>12.77</t>
  </si>
  <si>
    <t>58</t>
  </si>
  <si>
    <t>67.43</t>
  </si>
  <si>
    <t>5.02</t>
  </si>
  <si>
    <t>59.40</t>
  </si>
  <si>
    <t>6.02</t>
  </si>
  <si>
    <t>58.12</t>
  </si>
  <si>
    <t>61.65</t>
  </si>
  <si>
    <t>14.45</t>
  </si>
  <si>
    <t>67.95</t>
  </si>
  <si>
    <t>4.16</t>
  </si>
  <si>
    <t>62.24</t>
  </si>
  <si>
    <t>13.17</t>
  </si>
  <si>
    <t>40</t>
  </si>
  <si>
    <t>62.71</t>
  </si>
  <si>
    <t>6.50</t>
  </si>
  <si>
    <t>61.85</t>
  </si>
  <si>
    <t>6.14</t>
  </si>
  <si>
    <t>54.85</t>
  </si>
  <si>
    <t>59.80</t>
  </si>
  <si>
    <t>16.47</t>
  </si>
  <si>
    <t>6.42</t>
  </si>
  <si>
    <t>55.35</t>
  </si>
  <si>
    <t>3.58</t>
  </si>
  <si>
    <t>59.52</t>
  </si>
  <si>
    <t>14.10</t>
  </si>
  <si>
    <t>65.35</t>
  </si>
  <si>
    <t>5.00</t>
  </si>
  <si>
    <t>52.50</t>
  </si>
  <si>
    <t>3.90</t>
  </si>
  <si>
    <t>57.85</t>
  </si>
  <si>
    <t>12.24</t>
  </si>
  <si>
    <t>57.14</t>
  </si>
  <si>
    <t>47.42</t>
  </si>
  <si>
    <t>2.33</t>
  </si>
  <si>
    <t>2.22</t>
  </si>
  <si>
    <t>53.14</t>
  </si>
  <si>
    <t>7.22</t>
  </si>
  <si>
    <t>49.28</t>
  </si>
  <si>
    <t>3.04</t>
  </si>
  <si>
    <t>47.14</t>
  </si>
  <si>
    <t>1.50</t>
  </si>
  <si>
    <t>48.80</t>
  </si>
  <si>
    <t>50.95</t>
  </si>
  <si>
    <t>4.98</t>
  </si>
  <si>
    <t>48.09</t>
  </si>
  <si>
    <t>9.56</t>
  </si>
  <si>
    <t>39.04</t>
  </si>
  <si>
    <t>6.15</t>
  </si>
  <si>
    <t>46.03</t>
  </si>
  <si>
    <t>20.03</t>
  </si>
  <si>
    <t>48.88</t>
  </si>
  <si>
    <t>6.99</t>
  </si>
  <si>
    <t>41.26</t>
  </si>
  <si>
    <t>5.23</t>
  </si>
  <si>
    <t>45.39</t>
  </si>
  <si>
    <t>15.96</t>
  </si>
  <si>
    <t>46.00</t>
  </si>
  <si>
    <t>5.52</t>
  </si>
  <si>
    <t>37.14</t>
  </si>
  <si>
    <t>3.49</t>
  </si>
  <si>
    <t>42.28</t>
  </si>
  <si>
    <t>41.80</t>
  </si>
  <si>
    <t>44.28</t>
  </si>
  <si>
    <t>2.36</t>
  </si>
  <si>
    <t>33.80</t>
  </si>
  <si>
    <t>4.33</t>
  </si>
  <si>
    <t>42.38</t>
  </si>
  <si>
    <t>3.67</t>
  </si>
  <si>
    <t>40.15</t>
  </si>
  <si>
    <t>8.55</t>
  </si>
  <si>
    <t>29.52</t>
  </si>
  <si>
    <t>41.90</t>
  </si>
  <si>
    <t>6.01</t>
  </si>
  <si>
    <t>0.47</t>
  </si>
  <si>
    <t>36.82</t>
  </si>
  <si>
    <t>7.40</t>
  </si>
  <si>
    <t>วังจันทร์</t>
  </si>
  <si>
    <t>80.47</t>
  </si>
  <si>
    <t>2.67</t>
  </si>
  <si>
    <t>72.02</t>
  </si>
  <si>
    <t>72.61</t>
  </si>
  <si>
    <t>2.84</t>
  </si>
  <si>
    <t>75.03</t>
  </si>
  <si>
    <t>7.60</t>
  </si>
  <si>
    <t>72.38</t>
  </si>
  <si>
    <t>3.01</t>
  </si>
  <si>
    <t>4.41</t>
  </si>
  <si>
    <t>70.26</t>
  </si>
  <si>
    <t>8.76</t>
  </si>
  <si>
    <t>71.14</t>
  </si>
  <si>
    <t>4.59</t>
  </si>
  <si>
    <t>6.40</t>
  </si>
  <si>
    <t>58.57</t>
  </si>
  <si>
    <t>5.51</t>
  </si>
  <si>
    <t>66.09</t>
  </si>
  <si>
    <t>13.87</t>
  </si>
  <si>
    <t>7.02</t>
  </si>
  <si>
    <t>61.42</t>
  </si>
  <si>
    <t>3.94</t>
  </si>
  <si>
    <t>60.00</t>
  </si>
  <si>
    <t>15.86</t>
  </si>
  <si>
    <t>ไทยรัฐวิทยา 43</t>
  </si>
  <si>
    <t>58.00</t>
  </si>
  <si>
    <t>7.04</t>
  </si>
  <si>
    <t>57.42</t>
  </si>
  <si>
    <t>4.27</t>
  </si>
  <si>
    <t>14.33</t>
  </si>
  <si>
    <t>69</t>
  </si>
  <si>
    <t>68.28</t>
  </si>
  <si>
    <t>5.58</t>
  </si>
  <si>
    <t>7.23</t>
  </si>
  <si>
    <t>57.26</t>
  </si>
  <si>
    <t>5.20</t>
  </si>
  <si>
    <t>59.19</t>
  </si>
  <si>
    <t>16.19</t>
  </si>
  <si>
    <t>3.47</t>
  </si>
  <si>
    <t>51.07</t>
  </si>
  <si>
    <t>4.22</t>
  </si>
  <si>
    <t>60.71</t>
  </si>
  <si>
    <t>5.86</t>
  </si>
  <si>
    <t>55.23</t>
  </si>
  <si>
    <t>2.24</t>
  </si>
  <si>
    <t>10.65</t>
  </si>
  <si>
    <t>23</t>
  </si>
  <si>
    <t>58.26</t>
  </si>
  <si>
    <t>4.93</t>
  </si>
  <si>
    <t>56.14</t>
  </si>
  <si>
    <t>52.17</t>
  </si>
  <si>
    <t>4.74</t>
  </si>
  <si>
    <t>55.52</t>
  </si>
  <si>
    <t>14.11</t>
  </si>
  <si>
    <t>55.03</t>
  </si>
  <si>
    <t>7.13</t>
  </si>
  <si>
    <t>47.32</t>
  </si>
  <si>
    <t>7.14</t>
  </si>
  <si>
    <t>51.67</t>
  </si>
  <si>
    <t>51.34</t>
  </si>
  <si>
    <t>19.14</t>
  </si>
  <si>
    <t>26</t>
  </si>
  <si>
    <t>53.84</t>
  </si>
  <si>
    <t>41.31</t>
  </si>
  <si>
    <t>49.12</t>
  </si>
  <si>
    <t>5.80</t>
  </si>
  <si>
    <t>14.95</t>
  </si>
  <si>
    <t>48.33</t>
  </si>
  <si>
    <t>44.52</t>
  </si>
  <si>
    <t>47.93</t>
  </si>
  <si>
    <t>13.06</t>
  </si>
  <si>
    <t>45.45</t>
  </si>
  <si>
    <t>4.52</t>
  </si>
  <si>
    <t>40.51</t>
  </si>
  <si>
    <t>2.08</t>
  </si>
  <si>
    <t>49.09</t>
  </si>
  <si>
    <t>4.21</t>
  </si>
  <si>
    <t>45.02</t>
  </si>
  <si>
    <t>7.75</t>
  </si>
  <si>
    <t>46.23</t>
  </si>
  <si>
    <t>43.37</t>
  </si>
  <si>
    <t>5.71</t>
  </si>
  <si>
    <t>45.19</t>
  </si>
  <si>
    <t>44.93</t>
  </si>
  <si>
    <t>15.37</t>
  </si>
  <si>
    <t>เขาชะเมา</t>
  </si>
  <si>
    <t>68.00</t>
  </si>
  <si>
    <t>72.00</t>
  </si>
  <si>
    <t>5.76</t>
  </si>
  <si>
    <t>63.23</t>
  </si>
  <si>
    <t>4.25</t>
  </si>
  <si>
    <t>67.74</t>
  </si>
  <si>
    <t>13.34</t>
  </si>
  <si>
    <t>62.59</t>
  </si>
  <si>
    <t>5.07</t>
  </si>
  <si>
    <t>61.68</t>
  </si>
  <si>
    <t>58.05</t>
  </si>
  <si>
    <t>4.69</t>
  </si>
  <si>
    <t>60.77</t>
  </si>
  <si>
    <t>12.52</t>
  </si>
  <si>
    <t>2.78</t>
  </si>
  <si>
    <t>4.56</t>
  </si>
  <si>
    <t>6.66</t>
  </si>
  <si>
    <t>53.18</t>
  </si>
  <si>
    <t>6.19</t>
  </si>
  <si>
    <t>58.60</t>
  </si>
  <si>
    <t>16.68</t>
  </si>
  <si>
    <t>59.15</t>
  </si>
  <si>
    <t>54.17</t>
  </si>
  <si>
    <t>6.29</t>
  </si>
  <si>
    <t>4.36</t>
  </si>
  <si>
    <t>54.21</t>
  </si>
  <si>
    <t>13.89</t>
  </si>
  <si>
    <t>56.66</t>
  </si>
  <si>
    <t>44.76</t>
  </si>
  <si>
    <t>6.54</t>
  </si>
  <si>
    <t>53.33</t>
  </si>
  <si>
    <t>51.58</t>
  </si>
  <si>
    <t>14.79</t>
  </si>
  <si>
    <t>21</t>
  </si>
  <si>
    <t>56.59</t>
  </si>
  <si>
    <t>5.22</t>
  </si>
  <si>
    <t>42.31</t>
  </si>
  <si>
    <t>54.69</t>
  </si>
  <si>
    <t>51.20</t>
  </si>
  <si>
    <t>14.63</t>
  </si>
  <si>
    <t>55.60</t>
  </si>
  <si>
    <t>4.55</t>
  </si>
  <si>
    <t>4.02</t>
  </si>
  <si>
    <t>47.69</t>
  </si>
  <si>
    <t>4.15</t>
  </si>
  <si>
    <t>11.04</t>
  </si>
  <si>
    <t>54.08</t>
  </si>
  <si>
    <t>6.06</t>
  </si>
  <si>
    <t>44.08</t>
  </si>
  <si>
    <t>49.79</t>
  </si>
  <si>
    <t>12.65</t>
  </si>
  <si>
    <t>31</t>
  </si>
  <si>
    <t>55.57</t>
  </si>
  <si>
    <t>5.83</t>
  </si>
  <si>
    <t>47.37</t>
  </si>
  <si>
    <t>44.70</t>
  </si>
  <si>
    <t>5.36</t>
  </si>
  <si>
    <t>49.21</t>
  </si>
  <si>
    <t>13.50</t>
  </si>
  <si>
    <t>2.56</t>
  </si>
  <si>
    <t>34.28</t>
  </si>
  <si>
    <t>4.04</t>
  </si>
  <si>
    <t>51.90</t>
  </si>
  <si>
    <t>3.97</t>
  </si>
  <si>
    <t>48.41</t>
  </si>
  <si>
    <t>8.11</t>
  </si>
  <si>
    <t>35.00</t>
  </si>
  <si>
    <t>4.92</t>
  </si>
  <si>
    <t>42.18</t>
  </si>
  <si>
    <t>3.20</t>
  </si>
  <si>
    <t>36.85</t>
  </si>
  <si>
    <t>2.87</t>
  </si>
  <si>
    <t>39.71</t>
  </si>
  <si>
    <t>41.33</t>
  </si>
  <si>
    <t>6.48</t>
  </si>
  <si>
    <t>28</t>
  </si>
  <si>
    <t>42.24</t>
  </si>
  <si>
    <t>4.75</t>
  </si>
  <si>
    <t>43.46</t>
  </si>
  <si>
    <t>40.00</t>
  </si>
  <si>
    <t>12.06</t>
  </si>
  <si>
    <t>คะแนน O-NET</t>
  </si>
  <si>
    <t>ป.6</t>
  </si>
  <si>
    <t>ม.3</t>
  </si>
  <si>
    <t>คะแนน NT</t>
  </si>
  <si>
    <t>ป.3</t>
  </si>
  <si>
    <t xml:space="preserve"> รวม 4 กลุ่ม</t>
  </si>
  <si>
    <t>รวม 3 ด้าน</t>
  </si>
  <si>
    <t>55.77.</t>
  </si>
  <si>
    <t xml:space="preserve">ผลการทดสอบทางการศึกษาระดับชาติ NT และ O-NET) ปีการศึกษา 2561 </t>
  </si>
  <si>
    <t>ผลการทดสอบทางการศึกษาระดับชาติขั้นพื้นฐาน(O-NET) ชั้นมัธยมศึกษาปีที่ 3  ปีการศึกษา 2561  สพป.ระยอง เขต 2</t>
  </si>
  <si>
    <t>ตารางแสดงคะแนนเฉลี่ยและส่วนเบี่ยงเบนมาตรฐานรายโรงเรียน</t>
  </si>
  <si>
    <t>คะแนนเฉลี่ย   4 กลุ่มสาระ</t>
  </si>
  <si>
    <t>คะแนนเฉลี่ย(Mean)</t>
  </si>
  <si>
    <t>ส่วนเบี่ยงเบนมาตรฐาน(S.D.)</t>
  </si>
  <si>
    <t>ผลการทดสอบทางการศึกษาระดับชาติ NT และ O-NET) ปีการศึกษา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</si>
</sst>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0"/>
      <name val="Arial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b/>
      <sz val="14"/>
      <color indexed="8"/>
      <name val="TH SarabunPSK"/>
      <family val="2"/>
    </font>
    <font>
      <b/>
      <sz val="13"/>
      <color indexed="8"/>
      <name val="TH SarabunPSK"/>
      <family val="2"/>
    </font>
    <font>
      <b/>
      <i/>
      <sz val="16"/>
      <color theme="1"/>
      <name val="TH SarabunPSK"/>
      <family val="2"/>
    </font>
    <font>
      <b/>
      <i/>
      <sz val="18"/>
      <color theme="1"/>
      <name val="TH SarabunPSK"/>
      <family val="2"/>
    </font>
    <font>
      <b/>
      <i/>
      <sz val="16"/>
      <color indexed="8"/>
      <name val="TH SarabunPSK"/>
      <family val="2"/>
    </font>
    <font>
      <sz val="16"/>
      <color indexed="8"/>
      <name val="TH SarabunPSK"/>
      <family val="2"/>
    </font>
    <font>
      <b/>
      <i/>
      <sz val="18"/>
      <color indexed="8"/>
      <name val="TH SarabunPSK"/>
      <family val="2"/>
    </font>
    <font>
      <b/>
      <sz val="15"/>
      <color indexed="8"/>
      <name val="TH SarabunPSK"/>
      <family val="2"/>
    </font>
    <font>
      <sz val="12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b/>
      <i/>
      <sz val="15"/>
      <color indexed="8"/>
      <name val="TH SarabunPSK"/>
      <family val="2"/>
    </font>
    <font>
      <sz val="15"/>
      <color indexed="8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i/>
      <sz val="16"/>
      <color theme="1"/>
      <name val="TH SarabunPSK"/>
      <family val="2"/>
    </font>
    <font>
      <i/>
      <sz val="16"/>
      <color indexed="8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wrapText="1"/>
    </xf>
    <xf numFmtId="0" fontId="2" fillId="0" borderId="0">
      <alignment wrapText="1"/>
    </xf>
  </cellStyleXfs>
  <cellXfs count="242">
    <xf numFmtId="0" fontId="0" fillId="0" borderId="0" xfId="0"/>
    <xf numFmtId="0" fontId="1" fillId="0" borderId="0" xfId="0" applyFont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0" xfId="0" applyFont="1" applyAlignme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7" xfId="0" applyFont="1" applyBorder="1"/>
    <xf numFmtId="0" fontId="6" fillId="0" borderId="4" xfId="1" applyFont="1" applyFill="1" applyBorder="1" applyAlignment="1">
      <alignment horizontal="center" vertical="center" wrapText="1"/>
    </xf>
    <xf numFmtId="0" fontId="1" fillId="2" borderId="5" xfId="0" applyFont="1" applyFill="1" applyBorder="1"/>
    <xf numFmtId="0" fontId="4" fillId="2" borderId="8" xfId="1" applyFont="1" applyFill="1" applyBorder="1" applyAlignment="1"/>
    <xf numFmtId="3" fontId="7" fillId="2" borderId="9" xfId="1" applyNumberFormat="1" applyFont="1" applyFill="1" applyBorder="1" applyAlignment="1">
      <alignment horizontal="center"/>
    </xf>
    <xf numFmtId="2" fontId="7" fillId="2" borderId="10" xfId="1" applyNumberFormat="1" applyFont="1" applyFill="1" applyBorder="1" applyAlignment="1">
      <alignment horizontal="center"/>
    </xf>
    <xf numFmtId="2" fontId="7" fillId="2" borderId="11" xfId="1" applyNumberFormat="1" applyFont="1" applyFill="1" applyBorder="1" applyAlignment="1">
      <alignment horizontal="center"/>
    </xf>
    <xf numFmtId="2" fontId="8" fillId="2" borderId="12" xfId="1" applyNumberFormat="1" applyFont="1" applyFill="1" applyBorder="1" applyAlignment="1">
      <alignment horizontal="center"/>
    </xf>
    <xf numFmtId="0" fontId="1" fillId="0" borderId="5" xfId="0" applyFont="1" applyBorder="1"/>
    <xf numFmtId="0" fontId="4" fillId="0" borderId="2" xfId="1" applyFont="1" applyBorder="1" applyAlignment="1"/>
    <xf numFmtId="3" fontId="9" fillId="0" borderId="3" xfId="1" applyNumberFormat="1" applyFont="1" applyFill="1" applyBorder="1" applyAlignment="1">
      <alignment horizontal="center" wrapText="1"/>
    </xf>
    <xf numFmtId="2" fontId="7" fillId="0" borderId="4" xfId="1" applyNumberFormat="1" applyFont="1" applyBorder="1" applyAlignment="1">
      <alignment horizontal="center"/>
    </xf>
    <xf numFmtId="2" fontId="7" fillId="0" borderId="4" xfId="1" applyNumberFormat="1" applyFont="1" applyFill="1" applyBorder="1" applyAlignment="1">
      <alignment horizontal="center"/>
    </xf>
    <xf numFmtId="2" fontId="7" fillId="0" borderId="5" xfId="1" applyNumberFormat="1" applyFont="1" applyBorder="1" applyAlignment="1">
      <alignment horizontal="center"/>
    </xf>
    <xf numFmtId="2" fontId="8" fillId="0" borderId="6" xfId="1" applyNumberFormat="1" applyFont="1" applyFill="1" applyBorder="1" applyAlignment="1">
      <alignment horizontal="center"/>
    </xf>
    <xf numFmtId="0" fontId="3" fillId="0" borderId="2" xfId="1" applyFont="1" applyBorder="1" applyAlignment="1"/>
    <xf numFmtId="2" fontId="9" fillId="0" borderId="4" xfId="1" applyNumberFormat="1" applyFont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0" fontId="1" fillId="2" borderId="13" xfId="0" applyFont="1" applyFill="1" applyBorder="1"/>
    <xf numFmtId="0" fontId="3" fillId="2" borderId="14" xfId="1" applyFont="1" applyFill="1" applyBorder="1" applyAlignment="1"/>
    <xf numFmtId="3" fontId="9" fillId="2" borderId="15" xfId="1" applyNumberFormat="1" applyFont="1" applyFill="1" applyBorder="1" applyAlignment="1">
      <alignment horizontal="center" wrapText="1"/>
    </xf>
    <xf numFmtId="2" fontId="9" fillId="2" borderId="16" xfId="1" applyNumberFormat="1" applyFont="1" applyFill="1" applyBorder="1" applyAlignment="1">
      <alignment horizontal="center"/>
    </xf>
    <xf numFmtId="2" fontId="7" fillId="2" borderId="16" xfId="1" applyNumberFormat="1" applyFont="1" applyFill="1" applyBorder="1" applyAlignment="1">
      <alignment horizontal="center"/>
    </xf>
    <xf numFmtId="2" fontId="7" fillId="2" borderId="13" xfId="1" applyNumberFormat="1" applyFont="1" applyFill="1" applyBorder="1" applyAlignment="1">
      <alignment horizontal="center"/>
    </xf>
    <xf numFmtId="2" fontId="8" fillId="2" borderId="17" xfId="1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8" fillId="0" borderId="12" xfId="1" applyNumberFormat="1" applyFont="1" applyFill="1" applyBorder="1" applyAlignment="1">
      <alignment horizontal="center"/>
    </xf>
    <xf numFmtId="0" fontId="10" fillId="0" borderId="0" xfId="0" applyFont="1"/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right" vertical="center"/>
    </xf>
    <xf numFmtId="3" fontId="9" fillId="2" borderId="3" xfId="1" applyNumberFormat="1" applyFont="1" applyFill="1" applyBorder="1" applyAlignment="1">
      <alignment horizontal="center" wrapText="1"/>
    </xf>
    <xf numFmtId="4" fontId="9" fillId="2" borderId="3" xfId="1" applyNumberFormat="1" applyFont="1" applyFill="1" applyBorder="1" applyAlignment="1">
      <alignment horizontal="center" wrapText="1"/>
    </xf>
    <xf numFmtId="4" fontId="9" fillId="2" borderId="20" xfId="1" applyNumberFormat="1" applyFont="1" applyFill="1" applyBorder="1" applyAlignment="1">
      <alignment horizontal="center" wrapText="1"/>
    </xf>
    <xf numFmtId="4" fontId="11" fillId="2" borderId="6" xfId="1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vertical="center"/>
    </xf>
    <xf numFmtId="0" fontId="12" fillId="2" borderId="21" xfId="1" applyFont="1" applyFill="1" applyBorder="1" applyAlignment="1">
      <alignment horizontal="right" vertical="center"/>
    </xf>
    <xf numFmtId="4" fontId="9" fillId="2" borderId="4" xfId="1" applyNumberFormat="1" applyFont="1" applyFill="1" applyBorder="1" applyAlignment="1">
      <alignment horizontal="center" wrapText="1"/>
    </xf>
    <xf numFmtId="4" fontId="9" fillId="2" borderId="5" xfId="1" applyNumberFormat="1" applyFont="1" applyFill="1" applyBorder="1" applyAlignment="1">
      <alignment horizontal="center" wrapText="1"/>
    </xf>
    <xf numFmtId="2" fontId="8" fillId="2" borderId="6" xfId="1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7" xfId="0" applyFont="1" applyBorder="1" applyAlignment="1">
      <alignment horizontal="center"/>
    </xf>
    <xf numFmtId="0" fontId="1" fillId="2" borderId="5" xfId="0" applyFont="1" applyFill="1" applyBorder="1" applyAlignment="1">
      <alignment vertical="center"/>
    </xf>
    <xf numFmtId="0" fontId="10" fillId="2" borderId="11" xfId="0" applyFont="1" applyFill="1" applyBorder="1"/>
    <xf numFmtId="3" fontId="9" fillId="2" borderId="20" xfId="1" applyNumberFormat="1" applyFont="1" applyFill="1" applyBorder="1" applyAlignment="1">
      <alignment horizontal="center" wrapText="1"/>
    </xf>
    <xf numFmtId="2" fontId="7" fillId="2" borderId="4" xfId="1" applyNumberFormat="1" applyFont="1" applyFill="1" applyBorder="1" applyAlignment="1">
      <alignment horizontal="center"/>
    </xf>
    <xf numFmtId="2" fontId="7" fillId="2" borderId="2" xfId="1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3" fillId="0" borderId="0" xfId="0" applyFont="1"/>
    <xf numFmtId="0" fontId="10" fillId="2" borderId="5" xfId="0" applyFont="1" applyFill="1" applyBorder="1"/>
    <xf numFmtId="4" fontId="1" fillId="0" borderId="0" xfId="0" applyNumberFormat="1" applyFont="1"/>
    <xf numFmtId="0" fontId="14" fillId="0" borderId="0" xfId="0" applyFont="1"/>
    <xf numFmtId="0" fontId="12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center" vertical="center"/>
    </xf>
    <xf numFmtId="0" fontId="14" fillId="0" borderId="22" xfId="0" applyFont="1" applyBorder="1"/>
    <xf numFmtId="0" fontId="14" fillId="0" borderId="29" xfId="0" applyFont="1" applyBorder="1"/>
    <xf numFmtId="0" fontId="14" fillId="0" borderId="37" xfId="0" applyFont="1" applyBorder="1"/>
    <xf numFmtId="0" fontId="15" fillId="2" borderId="43" xfId="1" applyFont="1" applyFill="1" applyBorder="1" applyAlignment="1"/>
    <xf numFmtId="0" fontId="15" fillId="2" borderId="44" xfId="1" applyFont="1" applyFill="1" applyBorder="1" applyAlignment="1"/>
    <xf numFmtId="0" fontId="15" fillId="2" borderId="24" xfId="1" applyFont="1" applyFill="1" applyBorder="1" applyAlignment="1"/>
    <xf numFmtId="3" fontId="16" fillId="2" borderId="45" xfId="1" applyNumberFormat="1" applyFont="1" applyFill="1" applyBorder="1" applyAlignment="1">
      <alignment horizontal="right"/>
    </xf>
    <xf numFmtId="2" fontId="16" fillId="2" borderId="12" xfId="1" applyNumberFormat="1" applyFont="1" applyFill="1" applyBorder="1" applyAlignment="1">
      <alignment horizontal="center"/>
    </xf>
    <xf numFmtId="2" fontId="16" fillId="2" borderId="46" xfId="1" applyNumberFormat="1" applyFont="1" applyFill="1" applyBorder="1" applyAlignment="1">
      <alignment horizontal="center"/>
    </xf>
    <xf numFmtId="2" fontId="16" fillId="2" borderId="9" xfId="1" applyNumberFormat="1" applyFont="1" applyFill="1" applyBorder="1" applyAlignment="1">
      <alignment horizontal="center"/>
    </xf>
    <xf numFmtId="2" fontId="16" fillId="2" borderId="11" xfId="1" applyNumberFormat="1" applyFont="1" applyFill="1" applyBorder="1" applyAlignment="1">
      <alignment horizontal="center"/>
    </xf>
    <xf numFmtId="0" fontId="14" fillId="0" borderId="47" xfId="0" applyFont="1" applyBorder="1"/>
    <xf numFmtId="0" fontId="15" fillId="0" borderId="20" xfId="1" applyFont="1" applyBorder="1" applyAlignment="1"/>
    <xf numFmtId="0" fontId="15" fillId="0" borderId="4" xfId="1" applyFont="1" applyBorder="1" applyAlignment="1"/>
    <xf numFmtId="3" fontId="17" fillId="0" borderId="20" xfId="1" applyNumberFormat="1" applyFont="1" applyFill="1" applyBorder="1" applyAlignment="1">
      <alignment horizontal="right" wrapText="1"/>
    </xf>
    <xf numFmtId="2" fontId="16" fillId="0" borderId="6" xfId="1" applyNumberFormat="1" applyFont="1" applyFill="1" applyBorder="1" applyAlignment="1">
      <alignment horizontal="center"/>
    </xf>
    <xf numFmtId="2" fontId="16" fillId="0" borderId="21" xfId="1" applyNumberFormat="1" applyFont="1" applyFill="1" applyBorder="1" applyAlignment="1">
      <alignment horizontal="center"/>
    </xf>
    <xf numFmtId="2" fontId="16" fillId="0" borderId="3" xfId="1" applyNumberFormat="1" applyFont="1" applyBorder="1" applyAlignment="1">
      <alignment horizontal="center"/>
    </xf>
    <xf numFmtId="2" fontId="17" fillId="0" borderId="5" xfId="1" applyNumberFormat="1" applyFont="1" applyFill="1" applyBorder="1" applyAlignment="1">
      <alignment horizontal="center" wrapText="1"/>
    </xf>
    <xf numFmtId="2" fontId="16" fillId="0" borderId="6" xfId="1" applyNumberFormat="1" applyFont="1" applyBorder="1" applyAlignment="1">
      <alignment horizontal="center"/>
    </xf>
    <xf numFmtId="2" fontId="16" fillId="0" borderId="21" xfId="1" applyNumberFormat="1" applyFont="1" applyBorder="1" applyAlignment="1">
      <alignment horizontal="center"/>
    </xf>
    <xf numFmtId="0" fontId="14" fillId="0" borderId="48" xfId="0" applyFont="1" applyBorder="1"/>
    <xf numFmtId="0" fontId="12" fillId="0" borderId="20" xfId="1" applyFont="1" applyBorder="1" applyAlignment="1"/>
    <xf numFmtId="0" fontId="12" fillId="0" borderId="4" xfId="1" applyFont="1" applyBorder="1" applyAlignment="1"/>
    <xf numFmtId="2" fontId="17" fillId="0" borderId="6" xfId="1" applyNumberFormat="1" applyFont="1" applyBorder="1" applyAlignment="1">
      <alignment horizontal="center"/>
    </xf>
    <xf numFmtId="2" fontId="17" fillId="0" borderId="21" xfId="1" applyNumberFormat="1" applyFont="1" applyFill="1" applyBorder="1" applyAlignment="1">
      <alignment horizontal="center" wrapText="1"/>
    </xf>
    <xf numFmtId="2" fontId="17" fillId="0" borderId="3" xfId="1" applyNumberFormat="1" applyFont="1" applyBorder="1" applyAlignment="1">
      <alignment horizontal="center"/>
    </xf>
    <xf numFmtId="0" fontId="15" fillId="2" borderId="49" xfId="1" applyFont="1" applyFill="1" applyBorder="1" applyAlignment="1"/>
    <xf numFmtId="0" fontId="12" fillId="2" borderId="50" xfId="1" applyFont="1" applyFill="1" applyBorder="1" applyAlignment="1"/>
    <xf numFmtId="0" fontId="12" fillId="2" borderId="16" xfId="1" applyFont="1" applyFill="1" applyBorder="1" applyAlignment="1"/>
    <xf numFmtId="3" fontId="17" fillId="2" borderId="50" xfId="1" applyNumberFormat="1" applyFont="1" applyFill="1" applyBorder="1" applyAlignment="1">
      <alignment horizontal="right" wrapText="1"/>
    </xf>
    <xf numFmtId="2" fontId="16" fillId="2" borderId="17" xfId="1" applyNumberFormat="1" applyFont="1" applyFill="1" applyBorder="1" applyAlignment="1">
      <alignment horizontal="center"/>
    </xf>
    <xf numFmtId="2" fontId="17" fillId="2" borderId="51" xfId="1" applyNumberFormat="1" applyFont="1" applyFill="1" applyBorder="1" applyAlignment="1">
      <alignment horizontal="center"/>
    </xf>
    <xf numFmtId="2" fontId="16" fillId="2" borderId="15" xfId="1" applyNumberFormat="1" applyFont="1" applyFill="1" applyBorder="1" applyAlignment="1">
      <alignment horizontal="center"/>
    </xf>
    <xf numFmtId="2" fontId="17" fillId="2" borderId="13" xfId="1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4" xfId="0" applyFont="1" applyBorder="1"/>
    <xf numFmtId="0" fontId="14" fillId="0" borderId="10" xfId="0" applyFont="1" applyBorder="1"/>
    <xf numFmtId="0" fontId="14" fillId="0" borderId="5" xfId="0" applyFont="1" applyBorder="1" applyAlignment="1">
      <alignment horizontal="center"/>
    </xf>
    <xf numFmtId="2" fontId="14" fillId="0" borderId="6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8" fillId="0" borderId="0" xfId="0" applyFont="1"/>
    <xf numFmtId="0" fontId="12" fillId="0" borderId="0" xfId="0" applyFont="1"/>
    <xf numFmtId="0" fontId="14" fillId="0" borderId="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9" fillId="0" borderId="4" xfId="0" applyFont="1" applyBorder="1"/>
    <xf numFmtId="4" fontId="14" fillId="0" borderId="0" xfId="0" applyNumberFormat="1" applyFont="1"/>
    <xf numFmtId="0" fontId="14" fillId="0" borderId="0" xfId="0" applyFont="1" applyAlignment="1">
      <alignment horizontal="right"/>
    </xf>
    <xf numFmtId="2" fontId="9" fillId="0" borderId="3" xfId="1" applyNumberFormat="1" applyFont="1" applyFill="1" applyBorder="1" applyAlignment="1">
      <alignment horizontal="center" wrapText="1"/>
    </xf>
    <xf numFmtId="2" fontId="9" fillId="2" borderId="15" xfId="1" applyNumberFormat="1" applyFont="1" applyFill="1" applyBorder="1" applyAlignment="1">
      <alignment horizontal="center" wrapText="1"/>
    </xf>
    <xf numFmtId="2" fontId="1" fillId="0" borderId="3" xfId="0" applyNumberFormat="1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2" fontId="5" fillId="0" borderId="4" xfId="1" applyNumberFormat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wrapText="1"/>
    </xf>
    <xf numFmtId="0" fontId="4" fillId="2" borderId="21" xfId="1" applyFont="1" applyFill="1" applyBorder="1" applyAlignment="1"/>
    <xf numFmtId="2" fontId="16" fillId="2" borderId="3" xfId="1" applyNumberFormat="1" applyFont="1" applyFill="1" applyBorder="1" applyAlignment="1">
      <alignment horizontal="center"/>
    </xf>
    <xf numFmtId="2" fontId="7" fillId="2" borderId="3" xfId="1" applyNumberFormat="1" applyFont="1" applyFill="1" applyBorder="1" applyAlignment="1">
      <alignment horizontal="center"/>
    </xf>
    <xf numFmtId="0" fontId="4" fillId="0" borderId="21" xfId="1" applyFont="1" applyBorder="1" applyAlignment="1"/>
    <xf numFmtId="0" fontId="3" fillId="0" borderId="21" xfId="1" applyFont="1" applyBorder="1" applyAlignment="1"/>
    <xf numFmtId="0" fontId="3" fillId="2" borderId="51" xfId="1" applyFont="1" applyFill="1" applyBorder="1" applyAlignment="1"/>
    <xf numFmtId="0" fontId="5" fillId="0" borderId="9" xfId="1" applyFont="1" applyFill="1" applyBorder="1" applyAlignment="1">
      <alignment vertical="center" wrapText="1"/>
    </xf>
    <xf numFmtId="0" fontId="20" fillId="0" borderId="21" xfId="0" applyFont="1" applyBorder="1" applyAlignment="1">
      <alignment horizontal="left" vertical="center"/>
    </xf>
    <xf numFmtId="0" fontId="20" fillId="0" borderId="21" xfId="0" applyFont="1" applyBorder="1" applyAlignment="1">
      <alignment horizontal="left"/>
    </xf>
    <xf numFmtId="0" fontId="20" fillId="0" borderId="21" xfId="0" applyFont="1" applyBorder="1" applyAlignment="1">
      <alignment horizontal="left" vertical="top"/>
    </xf>
    <xf numFmtId="0" fontId="20" fillId="0" borderId="21" xfId="0" applyFont="1" applyFill="1" applyBorder="1" applyAlignment="1">
      <alignment horizontal="left"/>
    </xf>
    <xf numFmtId="0" fontId="4" fillId="3" borderId="59" xfId="1" applyFont="1" applyFill="1" applyBorder="1" applyAlignment="1"/>
    <xf numFmtId="3" fontId="21" fillId="3" borderId="60" xfId="1" applyNumberFormat="1" applyFont="1" applyFill="1" applyBorder="1" applyAlignment="1">
      <alignment horizontal="right"/>
    </xf>
    <xf numFmtId="2" fontId="21" fillId="3" borderId="24" xfId="1" applyNumberFormat="1" applyFont="1" applyFill="1" applyBorder="1" applyAlignment="1">
      <alignment horizontal="center"/>
    </xf>
    <xf numFmtId="4" fontId="21" fillId="3" borderId="24" xfId="1" applyNumberFormat="1" applyFont="1" applyFill="1" applyBorder="1" applyAlignment="1">
      <alignment horizontal="center"/>
    </xf>
    <xf numFmtId="4" fontId="21" fillId="3" borderId="18" xfId="1" applyNumberFormat="1" applyFont="1" applyFill="1" applyBorder="1" applyAlignment="1">
      <alignment horizontal="center"/>
    </xf>
    <xf numFmtId="4" fontId="7" fillId="3" borderId="59" xfId="1" applyNumberFormat="1" applyFont="1" applyFill="1" applyBorder="1" applyAlignment="1">
      <alignment horizontal="center"/>
    </xf>
    <xf numFmtId="0" fontId="4" fillId="0" borderId="61" xfId="1" applyFont="1" applyBorder="1" applyAlignment="1"/>
    <xf numFmtId="3" fontId="21" fillId="0" borderId="3" xfId="1" applyNumberFormat="1" applyFont="1" applyFill="1" applyBorder="1" applyAlignment="1">
      <alignment horizontal="right"/>
    </xf>
    <xf numFmtId="2" fontId="21" fillId="0" borderId="4" xfId="1" applyNumberFormat="1" applyFont="1" applyBorder="1" applyAlignment="1">
      <alignment horizontal="center"/>
    </xf>
    <xf numFmtId="4" fontId="21" fillId="0" borderId="4" xfId="1" applyNumberFormat="1" applyFont="1" applyFill="1" applyBorder="1" applyAlignment="1">
      <alignment horizontal="center"/>
    </xf>
    <xf numFmtId="4" fontId="21" fillId="0" borderId="4" xfId="1" applyNumberFormat="1" applyFont="1" applyBorder="1" applyAlignment="1">
      <alignment horizontal="center"/>
    </xf>
    <xf numFmtId="4" fontId="22" fillId="0" borderId="4" xfId="1" applyNumberFormat="1" applyFont="1" applyFill="1" applyBorder="1" applyAlignment="1">
      <alignment horizontal="center" wrapText="1"/>
    </xf>
    <xf numFmtId="4" fontId="21" fillId="0" borderId="5" xfId="1" applyNumberFormat="1" applyFont="1" applyBorder="1" applyAlignment="1">
      <alignment horizontal="center"/>
    </xf>
    <xf numFmtId="4" fontId="7" fillId="0" borderId="61" xfId="1" applyNumberFormat="1" applyFont="1" applyFill="1" applyBorder="1" applyAlignment="1">
      <alignment horizontal="center"/>
    </xf>
    <xf numFmtId="0" fontId="3" fillId="0" borderId="61" xfId="1" applyFont="1" applyBorder="1" applyAlignment="1"/>
    <xf numFmtId="3" fontId="22" fillId="0" borderId="3" xfId="1" applyNumberFormat="1" applyFont="1" applyFill="1" applyBorder="1" applyAlignment="1">
      <alignment horizontal="right" wrapText="1"/>
    </xf>
    <xf numFmtId="2" fontId="22" fillId="0" borderId="4" xfId="1" applyNumberFormat="1" applyFont="1" applyBorder="1" applyAlignment="1">
      <alignment horizontal="center"/>
    </xf>
    <xf numFmtId="4" fontId="22" fillId="0" borderId="4" xfId="1" applyNumberFormat="1" applyFont="1" applyBorder="1" applyAlignment="1">
      <alignment horizontal="center"/>
    </xf>
    <xf numFmtId="4" fontId="22" fillId="0" borderId="5" xfId="1" applyNumberFormat="1" applyFont="1" applyFill="1" applyBorder="1" applyAlignment="1">
      <alignment horizontal="center" wrapText="1"/>
    </xf>
    <xf numFmtId="0" fontId="3" fillId="3" borderId="62" xfId="1" applyFont="1" applyFill="1" applyBorder="1" applyAlignment="1"/>
    <xf numFmtId="3" fontId="22" fillId="3" borderId="15" xfId="1" applyNumberFormat="1" applyFont="1" applyFill="1" applyBorder="1" applyAlignment="1">
      <alignment horizontal="right" wrapText="1"/>
    </xf>
    <xf numFmtId="2" fontId="22" fillId="3" borderId="16" xfId="1" applyNumberFormat="1" applyFont="1" applyFill="1" applyBorder="1" applyAlignment="1">
      <alignment horizontal="center"/>
    </xf>
    <xf numFmtId="4" fontId="21" fillId="3" borderId="16" xfId="1" applyNumberFormat="1" applyFont="1" applyFill="1" applyBorder="1" applyAlignment="1">
      <alignment horizontal="center"/>
    </xf>
    <xf numFmtId="4" fontId="22" fillId="3" borderId="16" xfId="1" applyNumberFormat="1" applyFont="1" applyFill="1" applyBorder="1" applyAlignment="1">
      <alignment horizontal="center"/>
    </xf>
    <xf numFmtId="4" fontId="10" fillId="3" borderId="16" xfId="2" applyNumberFormat="1" applyFont="1" applyFill="1" applyBorder="1" applyAlignment="1">
      <alignment horizontal="center" vertical="top" wrapText="1"/>
    </xf>
    <xf numFmtId="4" fontId="22" fillId="3" borderId="13" xfId="1" applyNumberFormat="1" applyFont="1" applyFill="1" applyBorder="1" applyAlignment="1">
      <alignment horizontal="center"/>
    </xf>
    <xf numFmtId="4" fontId="7" fillId="3" borderId="62" xfId="1" applyNumberFormat="1" applyFont="1" applyFill="1" applyBorder="1" applyAlignment="1">
      <alignment horizontal="center"/>
    </xf>
    <xf numFmtId="0" fontId="1" fillId="0" borderId="63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4" fontId="7" fillId="0" borderId="63" xfId="1" applyNumberFormat="1" applyFont="1" applyFill="1" applyBorder="1" applyAlignment="1">
      <alignment horizontal="center"/>
    </xf>
    <xf numFmtId="0" fontId="1" fillId="0" borderId="6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2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3" xfId="0" applyFont="1" applyBorder="1"/>
    <xf numFmtId="4" fontId="7" fillId="0" borderId="62" xfId="1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5" fillId="0" borderId="20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2" fillId="0" borderId="25" xfId="1" applyFont="1" applyFill="1" applyBorder="1" applyAlignment="1">
      <alignment horizontal="center" vertical="center" wrapText="1"/>
    </xf>
    <xf numFmtId="0" fontId="12" fillId="0" borderId="26" xfId="1" applyFont="1" applyFill="1" applyBorder="1" applyAlignment="1">
      <alignment horizontal="center" vertical="center" wrapText="1"/>
    </xf>
    <xf numFmtId="0" fontId="12" fillId="0" borderId="30" xfId="1" applyFont="1" applyFill="1" applyBorder="1" applyAlignment="1">
      <alignment horizontal="center" vertical="center" wrapText="1"/>
    </xf>
    <xf numFmtId="0" fontId="12" fillId="0" borderId="34" xfId="1" applyFont="1" applyFill="1" applyBorder="1" applyAlignment="1">
      <alignment horizontal="center" vertical="center" wrapText="1"/>
    </xf>
    <xf numFmtId="0" fontId="12" fillId="0" borderId="39" xfId="1" applyFont="1" applyFill="1" applyBorder="1" applyAlignment="1">
      <alignment horizontal="center" vertical="center" wrapText="1"/>
    </xf>
    <xf numFmtId="0" fontId="12" fillId="0" borderId="31" xfId="1" applyFont="1" applyFill="1" applyBorder="1" applyAlignment="1">
      <alignment horizontal="center" vertical="center" wrapText="1"/>
    </xf>
    <xf numFmtId="0" fontId="12" fillId="0" borderId="35" xfId="1" applyFont="1" applyFill="1" applyBorder="1" applyAlignment="1">
      <alignment horizontal="center" vertical="center" wrapText="1"/>
    </xf>
    <xf numFmtId="0" fontId="12" fillId="0" borderId="40" xfId="1" applyFont="1" applyFill="1" applyBorder="1" applyAlignment="1">
      <alignment horizontal="center" vertical="center" wrapText="1"/>
    </xf>
    <xf numFmtId="0" fontId="12" fillId="0" borderId="32" xfId="1" applyFont="1" applyFill="1" applyBorder="1" applyAlignment="1">
      <alignment horizontal="center" vertical="center" wrapText="1"/>
    </xf>
    <xf numFmtId="0" fontId="12" fillId="0" borderId="36" xfId="1" applyFont="1" applyFill="1" applyBorder="1" applyAlignment="1">
      <alignment horizontal="center" vertical="center" wrapText="1"/>
    </xf>
    <xf numFmtId="0" fontId="12" fillId="0" borderId="41" xfId="1" applyFont="1" applyFill="1" applyBorder="1" applyAlignment="1">
      <alignment horizontal="center" vertical="center" wrapText="1"/>
    </xf>
    <xf numFmtId="0" fontId="12" fillId="0" borderId="33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42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38" xfId="1" applyFont="1" applyFill="1" applyBorder="1" applyAlignment="1">
      <alignment horizontal="center" vertical="center" wrapText="1"/>
    </xf>
    <xf numFmtId="0" fontId="12" fillId="0" borderId="24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5" fillId="0" borderId="53" xfId="1" applyFont="1" applyFill="1" applyBorder="1" applyAlignment="1">
      <alignment horizontal="center" vertical="center" wrapText="1"/>
    </xf>
    <xf numFmtId="0" fontId="5" fillId="0" borderId="57" xfId="1" applyFont="1" applyFill="1" applyBorder="1" applyAlignment="1">
      <alignment horizontal="center" vertical="center" wrapText="1"/>
    </xf>
    <xf numFmtId="0" fontId="5" fillId="0" borderId="54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 wrapText="1"/>
    </xf>
    <xf numFmtId="0" fontId="5" fillId="0" borderId="55" xfId="1" applyFont="1" applyFill="1" applyBorder="1" applyAlignment="1">
      <alignment horizontal="center" vertical="center" wrapText="1"/>
    </xf>
    <xf numFmtId="0" fontId="5" fillId="0" borderId="56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6" fillId="0" borderId="58" xfId="1" applyFont="1" applyFill="1" applyBorder="1" applyAlignment="1">
      <alignment horizontal="center" vertical="center" wrapText="1"/>
    </xf>
    <xf numFmtId="0" fontId="6" fillId="0" borderId="52" xfId="1" applyFont="1" applyFill="1" applyBorder="1" applyAlignment="1">
      <alignment horizontal="center" vertical="center" wrapText="1"/>
    </xf>
  </cellXfs>
  <cellStyles count="3">
    <cellStyle name="ปกติ" xfId="0" builtinId="0"/>
    <cellStyle name="ปกติ 2" xfId="1"/>
    <cellStyle name="ปกติ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A&#3593;&#3633;&#3609;&#3607;&#3609;&#3634;\2%20NT\61NT\61&#3612;&#3621;&#3626;&#3629;&#3610;%20NT\61&#3588;&#3632;&#3649;&#3609;&#3609;%20NT&#3607;&#3640;&#3585;&#3623;&#3636;&#3594;&#3634;%20&#3607;&#3640;&#3585;&#3648;&#3588;&#3619;&#3639;&#3629;&#3586;&#3656;&#3634;&#36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ขต"/>
      <sheetName val="เปรียบเทียบเขต"/>
      <sheetName val="ป.3"/>
      <sheetName val="ป3แยกเครือข่าย"/>
      <sheetName val="ป3เทียบ ประเทศ"/>
      <sheetName val="ป3เทียบประเทศ"/>
      <sheetName val="ป3 เทียบประเทศ"/>
      <sheetName val="Sheet4"/>
    </sheetNames>
    <sheetDataSet>
      <sheetData sheetId="0">
        <row r="5">
          <cell r="B5">
            <v>61.16</v>
          </cell>
          <cell r="C5">
            <v>55.77</v>
          </cell>
          <cell r="D5">
            <v>55.16</v>
          </cell>
          <cell r="E5">
            <v>57.37</v>
          </cell>
        </row>
        <row r="6">
          <cell r="B6">
            <v>6.18</v>
          </cell>
          <cell r="C6">
            <v>6.85</v>
          </cell>
          <cell r="D6">
            <v>5.5</v>
          </cell>
          <cell r="E6">
            <v>16.440000000000001</v>
          </cell>
        </row>
        <row r="13">
          <cell r="B13">
            <v>1860</v>
          </cell>
        </row>
      </sheetData>
      <sheetData sheetId="1">
        <row r="7">
          <cell r="I7">
            <v>53.18</v>
          </cell>
        </row>
        <row r="8">
          <cell r="C8">
            <v>37.81</v>
          </cell>
          <cell r="I8">
            <v>47.19</v>
          </cell>
        </row>
        <row r="9">
          <cell r="I9">
            <v>48.07</v>
          </cell>
        </row>
        <row r="10">
          <cell r="I10">
            <v>49.48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B1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C11" sqref="C11"/>
    </sheetView>
  </sheetViews>
  <sheetFormatPr defaultColWidth="9" defaultRowHeight="24" x14ac:dyDescent="0.55000000000000004"/>
  <cols>
    <col min="1" max="1" width="4.5" style="1" customWidth="1"/>
    <col min="2" max="2" width="22.125" style="1" customWidth="1"/>
    <col min="3" max="3" width="10" style="1" customWidth="1"/>
    <col min="4" max="4" width="8.5" style="1" customWidth="1"/>
    <col min="5" max="5" width="9" style="135" customWidth="1"/>
    <col min="6" max="6" width="9" style="1" customWidth="1"/>
    <col min="7" max="7" width="8" style="1" bestFit="1" customWidth="1"/>
    <col min="8" max="8" width="8.75" style="1" bestFit="1" customWidth="1"/>
    <col min="9" max="9" width="9" style="1" customWidth="1"/>
    <col min="10" max="16384" width="9" style="1"/>
  </cols>
  <sheetData>
    <row r="1" spans="1:9" x14ac:dyDescent="0.55000000000000004">
      <c r="A1" s="194" t="s">
        <v>747</v>
      </c>
      <c r="B1" s="194"/>
      <c r="C1" s="194"/>
      <c r="D1" s="194"/>
      <c r="E1" s="194"/>
      <c r="F1" s="194"/>
      <c r="G1" s="194"/>
      <c r="H1" s="194"/>
    </row>
    <row r="2" spans="1:9" x14ac:dyDescent="0.55000000000000004">
      <c r="B2" s="6"/>
      <c r="C2" s="6"/>
      <c r="D2" s="6"/>
    </row>
    <row r="3" spans="1:9" ht="24" customHeight="1" x14ac:dyDescent="0.55000000000000004">
      <c r="A3" s="191"/>
      <c r="B3" s="202" t="s">
        <v>2</v>
      </c>
      <c r="C3" s="200" t="s">
        <v>4</v>
      </c>
      <c r="D3" s="200"/>
      <c r="E3" s="200"/>
      <c r="F3" s="200"/>
      <c r="G3" s="200"/>
      <c r="H3" s="201"/>
    </row>
    <row r="4" spans="1:9" ht="24" customHeight="1" x14ac:dyDescent="0.55000000000000004">
      <c r="A4" s="192"/>
      <c r="B4" s="202"/>
      <c r="C4" s="198" t="s">
        <v>736</v>
      </c>
      <c r="D4" s="199"/>
      <c r="E4" s="195" t="s">
        <v>733</v>
      </c>
      <c r="F4" s="196"/>
      <c r="G4" s="196"/>
      <c r="H4" s="197"/>
    </row>
    <row r="5" spans="1:9" x14ac:dyDescent="0.55000000000000004">
      <c r="A5" s="192"/>
      <c r="B5" s="202"/>
      <c r="C5" s="198" t="s">
        <v>737</v>
      </c>
      <c r="D5" s="199"/>
      <c r="E5" s="203" t="s">
        <v>734</v>
      </c>
      <c r="F5" s="199"/>
      <c r="G5" s="203" t="s">
        <v>735</v>
      </c>
      <c r="H5" s="199"/>
    </row>
    <row r="6" spans="1:9" x14ac:dyDescent="0.55000000000000004">
      <c r="A6" s="193"/>
      <c r="B6" s="202"/>
      <c r="C6" s="145" t="s">
        <v>8</v>
      </c>
      <c r="D6" s="138" t="s">
        <v>739</v>
      </c>
      <c r="E6" s="134" t="s">
        <v>8</v>
      </c>
      <c r="F6" s="137" t="s">
        <v>738</v>
      </c>
      <c r="G6" s="134" t="s">
        <v>8</v>
      </c>
      <c r="H6" s="137" t="s">
        <v>738</v>
      </c>
    </row>
    <row r="7" spans="1:9" x14ac:dyDescent="0.55000000000000004">
      <c r="A7" s="11"/>
      <c r="B7" s="139" t="s">
        <v>13</v>
      </c>
      <c r="C7" s="140">
        <v>37.75</v>
      </c>
      <c r="D7" s="68">
        <v>45.25</v>
      </c>
      <c r="E7" s="68">
        <v>37.119999999999997</v>
      </c>
      <c r="F7" s="141">
        <v>39.79</v>
      </c>
      <c r="G7" s="68">
        <v>26.3</v>
      </c>
      <c r="H7" s="68">
        <v>34.33</v>
      </c>
    </row>
    <row r="8" spans="1:9" x14ac:dyDescent="0.55000000000000004">
      <c r="A8" s="17"/>
      <c r="B8" s="142" t="s">
        <v>14</v>
      </c>
      <c r="C8" s="95">
        <v>38.380000000000003</v>
      </c>
      <c r="D8" s="21">
        <v>45.1</v>
      </c>
      <c r="E8" s="20">
        <v>35.549999999999997</v>
      </c>
      <c r="F8" s="130">
        <v>37.93</v>
      </c>
      <c r="G8" s="20">
        <v>26.55</v>
      </c>
      <c r="H8" s="21">
        <v>34.479999999999997</v>
      </c>
    </row>
    <row r="9" spans="1:9" x14ac:dyDescent="0.55000000000000004">
      <c r="A9" s="17"/>
      <c r="B9" s="143" t="s">
        <v>15</v>
      </c>
      <c r="C9" s="104">
        <v>40.33</v>
      </c>
      <c r="D9" s="25">
        <v>48.8</v>
      </c>
      <c r="E9" s="25">
        <v>37.75</v>
      </c>
      <c r="F9" s="130">
        <v>40.54</v>
      </c>
      <c r="G9" s="25">
        <v>28.11</v>
      </c>
      <c r="H9" s="25">
        <v>35.85</v>
      </c>
    </row>
    <row r="10" spans="1:9" ht="24.75" thickBot="1" x14ac:dyDescent="0.6">
      <c r="A10" s="27"/>
      <c r="B10" s="144" t="s">
        <v>16</v>
      </c>
      <c r="C10" s="111">
        <v>43.83</v>
      </c>
      <c r="D10" s="31">
        <v>51.36</v>
      </c>
      <c r="E10" s="31">
        <v>40.200000000000003</v>
      </c>
      <c r="F10" s="131">
        <v>42.44</v>
      </c>
      <c r="G10" s="31">
        <v>25.88</v>
      </c>
      <c r="H10" s="31">
        <v>34.07</v>
      </c>
    </row>
    <row r="11" spans="1:9" x14ac:dyDescent="0.55000000000000004">
      <c r="A11" s="41">
        <v>1</v>
      </c>
      <c r="B11" s="146" t="s">
        <v>23</v>
      </c>
      <c r="C11" s="44">
        <v>46.77</v>
      </c>
      <c r="D11" s="44">
        <v>55.76</v>
      </c>
      <c r="E11" s="44">
        <v>37.06</v>
      </c>
      <c r="F11" s="132">
        <v>36.33</v>
      </c>
      <c r="G11" s="190"/>
      <c r="H11" s="190"/>
      <c r="I11" s="40"/>
    </row>
    <row r="12" spans="1:9" x14ac:dyDescent="0.55000000000000004">
      <c r="A12" s="41">
        <v>2</v>
      </c>
      <c r="B12" s="147" t="s">
        <v>38</v>
      </c>
      <c r="C12" s="44">
        <v>30</v>
      </c>
      <c r="D12" s="44">
        <v>40.47</v>
      </c>
      <c r="E12" s="44">
        <v>36.67</v>
      </c>
      <c r="F12" s="132">
        <v>40.22</v>
      </c>
      <c r="G12" s="190"/>
      <c r="H12" s="190"/>
      <c r="I12" s="40"/>
    </row>
    <row r="13" spans="1:9" x14ac:dyDescent="0.55000000000000004">
      <c r="A13" s="41">
        <v>3</v>
      </c>
      <c r="B13" s="147" t="s">
        <v>36</v>
      </c>
      <c r="C13" s="44">
        <v>62.01</v>
      </c>
      <c r="D13" s="44">
        <v>63.97</v>
      </c>
      <c r="E13" s="44">
        <v>47.69</v>
      </c>
      <c r="F13" s="132">
        <v>44.29</v>
      </c>
      <c r="G13" s="190"/>
      <c r="H13" s="190"/>
      <c r="I13" s="40"/>
    </row>
    <row r="14" spans="1:9" x14ac:dyDescent="0.55000000000000004">
      <c r="A14" s="41">
        <v>4</v>
      </c>
      <c r="B14" s="147" t="s">
        <v>44</v>
      </c>
      <c r="C14" s="44">
        <v>38.85</v>
      </c>
      <c r="D14" s="44">
        <v>33.9</v>
      </c>
      <c r="E14" s="44">
        <v>37.22</v>
      </c>
      <c r="F14" s="132">
        <v>37.43</v>
      </c>
      <c r="G14" s="190"/>
      <c r="H14" s="190"/>
      <c r="I14" s="40"/>
    </row>
    <row r="15" spans="1:9" x14ac:dyDescent="0.55000000000000004">
      <c r="A15" s="41">
        <v>5</v>
      </c>
      <c r="B15" s="147" t="s">
        <v>37</v>
      </c>
      <c r="C15" s="44">
        <v>47.95</v>
      </c>
      <c r="D15" s="44">
        <v>56.12</v>
      </c>
      <c r="E15" s="44">
        <v>38.21</v>
      </c>
      <c r="F15" s="132">
        <v>43.29</v>
      </c>
      <c r="G15" s="190"/>
      <c r="H15" s="190"/>
      <c r="I15" s="40"/>
    </row>
    <row r="16" spans="1:9" x14ac:dyDescent="0.55000000000000004">
      <c r="A16" s="41">
        <v>6</v>
      </c>
      <c r="B16" s="147" t="s">
        <v>41</v>
      </c>
      <c r="C16" s="44">
        <v>44.61</v>
      </c>
      <c r="D16" s="44">
        <v>47.76</v>
      </c>
      <c r="E16" s="44">
        <v>38.46</v>
      </c>
      <c r="F16" s="132">
        <v>39.03</v>
      </c>
      <c r="G16" s="190"/>
      <c r="H16" s="190"/>
      <c r="I16" s="40"/>
    </row>
    <row r="17" spans="1:9" ht="25.5" customHeight="1" x14ac:dyDescent="0.55000000000000004">
      <c r="A17" s="41">
        <v>7</v>
      </c>
      <c r="B17" s="147" t="s">
        <v>51</v>
      </c>
      <c r="C17" s="44">
        <v>47.53</v>
      </c>
      <c r="D17" s="44">
        <v>53.91</v>
      </c>
      <c r="E17" s="44">
        <v>42.47</v>
      </c>
      <c r="F17" s="132">
        <v>46.1</v>
      </c>
      <c r="G17" s="44">
        <v>25.67</v>
      </c>
      <c r="H17" s="44">
        <v>34.83</v>
      </c>
      <c r="I17" s="40"/>
    </row>
    <row r="18" spans="1:9" x14ac:dyDescent="0.55000000000000004">
      <c r="A18" s="41">
        <v>8</v>
      </c>
      <c r="B18" s="147" t="s">
        <v>53</v>
      </c>
      <c r="C18" s="44">
        <v>39.28</v>
      </c>
      <c r="D18" s="44">
        <v>43.9</v>
      </c>
      <c r="E18" s="44">
        <v>46</v>
      </c>
      <c r="F18" s="132">
        <v>50.96</v>
      </c>
      <c r="G18" s="190"/>
      <c r="H18" s="190"/>
      <c r="I18" s="40"/>
    </row>
    <row r="19" spans="1:9" x14ac:dyDescent="0.55000000000000004">
      <c r="A19" s="41">
        <v>9</v>
      </c>
      <c r="B19" s="147" t="s">
        <v>59</v>
      </c>
      <c r="C19" s="44">
        <v>60</v>
      </c>
      <c r="D19" s="44">
        <v>60.38</v>
      </c>
      <c r="E19" s="44">
        <v>39.47</v>
      </c>
      <c r="F19" s="132">
        <v>42.3</v>
      </c>
      <c r="G19" s="44">
        <v>18.760000000000002</v>
      </c>
      <c r="H19" s="44">
        <v>30.71</v>
      </c>
      <c r="I19" s="40"/>
    </row>
    <row r="20" spans="1:9" x14ac:dyDescent="0.55000000000000004">
      <c r="A20" s="41">
        <v>10</v>
      </c>
      <c r="B20" s="147" t="s">
        <v>47</v>
      </c>
      <c r="C20" s="44">
        <v>41.42</v>
      </c>
      <c r="D20" s="44">
        <v>49.36</v>
      </c>
      <c r="E20" s="44">
        <v>42.69</v>
      </c>
      <c r="F20" s="132">
        <v>43.28</v>
      </c>
      <c r="G20" s="190"/>
      <c r="H20" s="190"/>
      <c r="I20" s="40"/>
    </row>
    <row r="21" spans="1:9" x14ac:dyDescent="0.55000000000000004">
      <c r="A21" s="41">
        <v>11</v>
      </c>
      <c r="B21" s="147" t="s">
        <v>54</v>
      </c>
      <c r="C21" s="44">
        <v>40.229999999999997</v>
      </c>
      <c r="D21" s="44">
        <v>51.34</v>
      </c>
      <c r="E21" s="44">
        <v>25</v>
      </c>
      <c r="F21" s="132">
        <v>36.130000000000003</v>
      </c>
      <c r="G21" s="190"/>
      <c r="H21" s="190"/>
      <c r="I21" s="40"/>
    </row>
    <row r="22" spans="1:9" ht="24.75" customHeight="1" x14ac:dyDescent="0.55000000000000004">
      <c r="A22" s="41">
        <v>12</v>
      </c>
      <c r="B22" s="147" t="s">
        <v>60</v>
      </c>
      <c r="C22" s="44">
        <v>30.35</v>
      </c>
      <c r="D22" s="44">
        <v>42.26</v>
      </c>
      <c r="E22" s="44">
        <v>38.46</v>
      </c>
      <c r="F22" s="132">
        <v>40.64</v>
      </c>
      <c r="G22" s="190"/>
      <c r="H22" s="190"/>
      <c r="I22" s="40"/>
    </row>
    <row r="23" spans="1:9" ht="25.5" customHeight="1" x14ac:dyDescent="0.55000000000000004">
      <c r="A23" s="41">
        <v>13</v>
      </c>
      <c r="B23" s="147" t="s">
        <v>52</v>
      </c>
      <c r="C23" s="44">
        <v>42.22</v>
      </c>
      <c r="D23" s="44">
        <v>60.52</v>
      </c>
      <c r="E23" s="44">
        <v>46.36</v>
      </c>
      <c r="F23" s="132">
        <v>51.18</v>
      </c>
      <c r="G23" s="190"/>
      <c r="H23" s="190"/>
      <c r="I23" s="40"/>
    </row>
    <row r="24" spans="1:9" ht="25.5" customHeight="1" x14ac:dyDescent="0.55000000000000004">
      <c r="A24" s="41">
        <v>14</v>
      </c>
      <c r="B24" s="147" t="s">
        <v>58</v>
      </c>
      <c r="C24" s="44">
        <v>37.65</v>
      </c>
      <c r="D24" s="44">
        <v>47.77</v>
      </c>
      <c r="E24" s="44">
        <v>37.049999999999997</v>
      </c>
      <c r="F24" s="132">
        <v>37.93</v>
      </c>
      <c r="G24" s="44">
        <v>29.09</v>
      </c>
      <c r="H24" s="44">
        <v>36.54</v>
      </c>
      <c r="I24" s="40"/>
    </row>
    <row r="25" spans="1:9" ht="24.75" customHeight="1" x14ac:dyDescent="0.55000000000000004">
      <c r="A25" s="41">
        <v>15</v>
      </c>
      <c r="B25" s="148" t="s">
        <v>66</v>
      </c>
      <c r="C25" s="44">
        <v>38.21</v>
      </c>
      <c r="D25" s="44">
        <v>46.42</v>
      </c>
      <c r="E25" s="44">
        <v>40</v>
      </c>
      <c r="F25" s="132">
        <v>45.28</v>
      </c>
      <c r="G25" s="190"/>
      <c r="H25" s="190"/>
      <c r="I25" s="40"/>
    </row>
    <row r="26" spans="1:9" ht="25.5" customHeight="1" x14ac:dyDescent="0.55000000000000004">
      <c r="A26" s="41">
        <v>16</v>
      </c>
      <c r="B26" s="148" t="s">
        <v>77</v>
      </c>
      <c r="C26" s="44">
        <v>38.33</v>
      </c>
      <c r="D26" s="44">
        <v>49.46</v>
      </c>
      <c r="E26" s="44">
        <v>40.61</v>
      </c>
      <c r="F26" s="132">
        <v>44.4</v>
      </c>
      <c r="G26" s="44">
        <v>26.38</v>
      </c>
      <c r="H26" s="44">
        <v>35.68</v>
      </c>
      <c r="I26" s="40"/>
    </row>
    <row r="27" spans="1:9" ht="25.5" customHeight="1" x14ac:dyDescent="0.55000000000000004">
      <c r="A27" s="41">
        <v>17</v>
      </c>
      <c r="B27" s="148" t="s">
        <v>67</v>
      </c>
      <c r="C27" s="44">
        <v>39.04</v>
      </c>
      <c r="D27" s="44">
        <v>50.47</v>
      </c>
      <c r="E27" s="44">
        <v>43.18</v>
      </c>
      <c r="F27" s="132">
        <v>47.76</v>
      </c>
      <c r="G27" s="190"/>
      <c r="H27" s="190"/>
      <c r="I27" s="40"/>
    </row>
    <row r="28" spans="1:9" ht="24.75" customHeight="1" x14ac:dyDescent="0.55000000000000004">
      <c r="A28" s="41">
        <v>18</v>
      </c>
      <c r="B28" s="148" t="s">
        <v>72</v>
      </c>
      <c r="C28" s="44">
        <v>45.71</v>
      </c>
      <c r="D28" s="44">
        <v>50.47</v>
      </c>
      <c r="E28" s="44">
        <v>43</v>
      </c>
      <c r="F28" s="132">
        <v>42.53</v>
      </c>
      <c r="G28" s="190"/>
      <c r="H28" s="190"/>
      <c r="I28" s="40"/>
    </row>
    <row r="29" spans="1:9" ht="25.5" customHeight="1" x14ac:dyDescent="0.55000000000000004">
      <c r="A29" s="41">
        <v>19</v>
      </c>
      <c r="B29" s="148" t="s">
        <v>70</v>
      </c>
      <c r="C29" s="44">
        <v>64.52</v>
      </c>
      <c r="D29" s="44">
        <v>63.09</v>
      </c>
      <c r="E29" s="44">
        <v>70.63</v>
      </c>
      <c r="F29" s="132">
        <v>52.94</v>
      </c>
      <c r="G29" s="190"/>
      <c r="H29" s="190"/>
      <c r="I29" s="40"/>
    </row>
    <row r="30" spans="1:9" ht="25.5" customHeight="1" x14ac:dyDescent="0.55000000000000004">
      <c r="A30" s="41">
        <v>20</v>
      </c>
      <c r="B30" s="148" t="s">
        <v>68</v>
      </c>
      <c r="C30" s="44">
        <v>38.57</v>
      </c>
      <c r="D30" s="44">
        <v>47.9</v>
      </c>
      <c r="E30" s="44">
        <v>30.94</v>
      </c>
      <c r="F30" s="132">
        <v>42.21</v>
      </c>
      <c r="G30" s="190"/>
      <c r="H30" s="190"/>
      <c r="I30" s="40"/>
    </row>
    <row r="31" spans="1:9" s="40" customFormat="1" x14ac:dyDescent="0.55000000000000004">
      <c r="A31" s="41">
        <v>21</v>
      </c>
      <c r="B31" s="147" t="s">
        <v>91</v>
      </c>
      <c r="C31" s="44">
        <v>46.66</v>
      </c>
      <c r="D31" s="44">
        <v>54.92</v>
      </c>
      <c r="E31" s="44">
        <v>32.5</v>
      </c>
      <c r="F31" s="132">
        <v>39.619999999999997</v>
      </c>
      <c r="G31" s="190"/>
      <c r="H31" s="190"/>
      <c r="I31" s="1"/>
    </row>
    <row r="32" spans="1:9" s="40" customFormat="1" x14ac:dyDescent="0.55000000000000004">
      <c r="A32" s="41">
        <v>22</v>
      </c>
      <c r="B32" s="147" t="s">
        <v>83</v>
      </c>
      <c r="C32" s="44">
        <v>44.69</v>
      </c>
      <c r="D32" s="44">
        <v>54.84</v>
      </c>
      <c r="E32" s="44">
        <v>40.54</v>
      </c>
      <c r="F32" s="132">
        <v>42.99</v>
      </c>
      <c r="G32" s="190"/>
      <c r="H32" s="190"/>
      <c r="I32" s="1"/>
    </row>
    <row r="33" spans="1:9" s="40" customFormat="1" x14ac:dyDescent="0.55000000000000004">
      <c r="A33" s="41">
        <v>23</v>
      </c>
      <c r="B33" s="147" t="s">
        <v>84</v>
      </c>
      <c r="C33" s="44">
        <v>51.32</v>
      </c>
      <c r="D33" s="44">
        <v>54.38</v>
      </c>
      <c r="E33" s="44">
        <v>36.799999999999997</v>
      </c>
      <c r="F33" s="132">
        <v>38.26</v>
      </c>
      <c r="G33" s="44">
        <v>35</v>
      </c>
      <c r="H33" s="44">
        <v>39.270000000000003</v>
      </c>
      <c r="I33" s="1"/>
    </row>
    <row r="34" spans="1:9" s="40" customFormat="1" x14ac:dyDescent="0.55000000000000004">
      <c r="A34" s="41">
        <v>24</v>
      </c>
      <c r="B34" s="147" t="s">
        <v>85</v>
      </c>
      <c r="C34" s="44">
        <v>33.46</v>
      </c>
      <c r="D34" s="44">
        <v>43.4</v>
      </c>
      <c r="E34" s="44">
        <v>27.14</v>
      </c>
      <c r="F34" s="132">
        <v>34.01</v>
      </c>
      <c r="G34" s="190"/>
      <c r="H34" s="190"/>
      <c r="I34" s="1"/>
    </row>
    <row r="35" spans="1:9" s="40" customFormat="1" x14ac:dyDescent="0.55000000000000004">
      <c r="A35" s="41">
        <v>25</v>
      </c>
      <c r="B35" s="147" t="s">
        <v>90</v>
      </c>
      <c r="C35" s="44">
        <v>39.64</v>
      </c>
      <c r="D35" s="44">
        <v>40.590000000000003</v>
      </c>
      <c r="E35" s="44">
        <v>37</v>
      </c>
      <c r="F35" s="132">
        <v>43.78</v>
      </c>
      <c r="G35" s="190"/>
      <c r="H35" s="190"/>
      <c r="I35" s="1"/>
    </row>
    <row r="36" spans="1:9" s="40" customFormat="1" x14ac:dyDescent="0.55000000000000004">
      <c r="A36" s="41">
        <v>26</v>
      </c>
      <c r="B36" s="147" t="s">
        <v>92</v>
      </c>
      <c r="C36" s="44">
        <v>40.229999999999997</v>
      </c>
      <c r="D36" s="44">
        <v>52.3</v>
      </c>
      <c r="E36" s="44">
        <v>35.4</v>
      </c>
      <c r="F36" s="132">
        <v>34.880000000000003</v>
      </c>
      <c r="G36" s="44">
        <v>17.600000000000001</v>
      </c>
      <c r="H36" s="44">
        <v>27.28</v>
      </c>
    </row>
    <row r="37" spans="1:9" s="40" customFormat="1" x14ac:dyDescent="0.55000000000000004">
      <c r="A37" s="41">
        <v>27</v>
      </c>
      <c r="B37" s="149" t="s">
        <v>95</v>
      </c>
      <c r="C37" s="62">
        <v>52.24</v>
      </c>
      <c r="D37" s="62">
        <v>59.45</v>
      </c>
      <c r="E37" s="62">
        <v>41.11</v>
      </c>
      <c r="F37" s="133">
        <v>44.26</v>
      </c>
      <c r="G37" s="190"/>
      <c r="H37" s="190"/>
      <c r="I37" s="1"/>
    </row>
    <row r="38" spans="1:9" s="40" customFormat="1" x14ac:dyDescent="0.55000000000000004">
      <c r="A38" s="41">
        <v>28</v>
      </c>
      <c r="B38" s="147" t="s">
        <v>98</v>
      </c>
      <c r="C38" s="44">
        <v>44.7</v>
      </c>
      <c r="D38" s="44">
        <v>50.66</v>
      </c>
      <c r="E38" s="44">
        <v>37.31</v>
      </c>
      <c r="F38" s="132">
        <v>37.590000000000003</v>
      </c>
      <c r="G38" s="44">
        <v>31.43</v>
      </c>
      <c r="H38" s="44">
        <v>34.32</v>
      </c>
    </row>
    <row r="39" spans="1:9" x14ac:dyDescent="0.55000000000000004">
      <c r="A39" s="41">
        <v>29</v>
      </c>
      <c r="B39" s="147" t="s">
        <v>101</v>
      </c>
      <c r="C39" s="44">
        <v>33.950000000000003</v>
      </c>
      <c r="D39" s="44">
        <v>43.58</v>
      </c>
      <c r="E39" s="44">
        <v>45.38</v>
      </c>
      <c r="F39" s="132">
        <v>47.75</v>
      </c>
      <c r="G39" s="190"/>
      <c r="H39" s="190"/>
      <c r="I39" s="40"/>
    </row>
    <row r="40" spans="1:9" x14ac:dyDescent="0.55000000000000004">
      <c r="A40" s="41">
        <v>30</v>
      </c>
      <c r="B40" s="147" t="s">
        <v>103</v>
      </c>
      <c r="C40" s="44">
        <v>36.979999999999997</v>
      </c>
      <c r="D40" s="44">
        <v>49.62</v>
      </c>
      <c r="E40" s="44">
        <v>34.44</v>
      </c>
      <c r="F40" s="132">
        <v>38.24</v>
      </c>
      <c r="G40" s="190"/>
      <c r="H40" s="190"/>
      <c r="I40" s="40"/>
    </row>
    <row r="41" spans="1:9" x14ac:dyDescent="0.55000000000000004">
      <c r="A41" s="41">
        <v>31</v>
      </c>
      <c r="B41" s="147" t="s">
        <v>105</v>
      </c>
      <c r="C41" s="44">
        <v>48.77</v>
      </c>
      <c r="D41" s="44">
        <v>53.26</v>
      </c>
      <c r="E41" s="44">
        <v>34.26</v>
      </c>
      <c r="F41" s="132">
        <v>38.049999999999997</v>
      </c>
      <c r="G41" s="190"/>
      <c r="H41" s="190"/>
      <c r="I41" s="40"/>
    </row>
    <row r="42" spans="1:9" s="40" customFormat="1" x14ac:dyDescent="0.55000000000000004">
      <c r="A42" s="41">
        <v>32</v>
      </c>
      <c r="B42" s="147" t="s">
        <v>108</v>
      </c>
      <c r="C42" s="44">
        <v>34.950000000000003</v>
      </c>
      <c r="D42" s="44">
        <v>42.8</v>
      </c>
      <c r="E42" s="44">
        <v>24.29</v>
      </c>
      <c r="F42" s="132">
        <v>30.78</v>
      </c>
      <c r="G42" s="44">
        <v>22.86</v>
      </c>
      <c r="H42" s="44">
        <v>29.57</v>
      </c>
    </row>
    <row r="43" spans="1:9" x14ac:dyDescent="0.55000000000000004">
      <c r="E43" s="1"/>
      <c r="F43" s="135"/>
    </row>
    <row r="44" spans="1:9" x14ac:dyDescent="0.55000000000000004">
      <c r="E44" s="1"/>
    </row>
    <row r="65" spans="5:5" x14ac:dyDescent="0.55000000000000004">
      <c r="E65" s="136"/>
    </row>
  </sheetData>
  <mergeCells count="9">
    <mergeCell ref="A1:H1"/>
    <mergeCell ref="A3:A6"/>
    <mergeCell ref="B3:B6"/>
    <mergeCell ref="C3:H3"/>
    <mergeCell ref="C4:D4"/>
    <mergeCell ref="E4:H4"/>
    <mergeCell ref="C5:D5"/>
    <mergeCell ref="E5:F5"/>
    <mergeCell ref="G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K9" sqref="K9"/>
    </sheetView>
  </sheetViews>
  <sheetFormatPr defaultColWidth="9" defaultRowHeight="24" x14ac:dyDescent="0.55000000000000004"/>
  <cols>
    <col min="1" max="1" width="4.5" style="1" customWidth="1"/>
    <col min="2" max="2" width="22.125" style="1" customWidth="1"/>
    <col min="3" max="3" width="10" style="1" customWidth="1"/>
    <col min="4" max="4" width="8.5" style="1" customWidth="1"/>
    <col min="5" max="5" width="9" style="135" customWidth="1"/>
    <col min="6" max="6" width="9" style="1" customWidth="1"/>
    <col min="7" max="7" width="8" style="1" bestFit="1" customWidth="1"/>
    <col min="8" max="8" width="8.75" style="1" bestFit="1" customWidth="1"/>
    <col min="9" max="9" width="9" style="1" customWidth="1"/>
    <col min="10" max="16384" width="9" style="1"/>
  </cols>
  <sheetData>
    <row r="1" spans="1:9" x14ac:dyDescent="0.55000000000000004">
      <c r="A1" s="194" t="s">
        <v>741</v>
      </c>
      <c r="B1" s="194"/>
      <c r="C1" s="194"/>
      <c r="D1" s="194"/>
      <c r="E1" s="194"/>
      <c r="F1" s="194"/>
      <c r="G1" s="194"/>
      <c r="H1" s="194"/>
    </row>
    <row r="2" spans="1:9" x14ac:dyDescent="0.55000000000000004">
      <c r="B2" s="6"/>
      <c r="C2" s="6"/>
      <c r="D2" s="6"/>
    </row>
    <row r="3" spans="1:9" ht="24" customHeight="1" x14ac:dyDescent="0.55000000000000004">
      <c r="A3" s="191"/>
      <c r="B3" s="202" t="s">
        <v>2</v>
      </c>
      <c r="C3" s="200" t="s">
        <v>4</v>
      </c>
      <c r="D3" s="200"/>
      <c r="E3" s="200"/>
      <c r="F3" s="200"/>
      <c r="G3" s="200"/>
      <c r="H3" s="201"/>
    </row>
    <row r="4" spans="1:9" ht="24" customHeight="1" x14ac:dyDescent="0.55000000000000004">
      <c r="A4" s="192"/>
      <c r="B4" s="202"/>
      <c r="C4" s="198" t="s">
        <v>736</v>
      </c>
      <c r="D4" s="199"/>
      <c r="E4" s="195" t="s">
        <v>733</v>
      </c>
      <c r="F4" s="196"/>
      <c r="G4" s="196"/>
      <c r="H4" s="197"/>
    </row>
    <row r="5" spans="1:9" x14ac:dyDescent="0.55000000000000004">
      <c r="A5" s="192"/>
      <c r="B5" s="202"/>
      <c r="C5" s="198" t="s">
        <v>737</v>
      </c>
      <c r="D5" s="199"/>
      <c r="E5" s="203" t="s">
        <v>734</v>
      </c>
      <c r="F5" s="199"/>
      <c r="G5" s="203" t="s">
        <v>735</v>
      </c>
      <c r="H5" s="199"/>
    </row>
    <row r="6" spans="1:9" x14ac:dyDescent="0.55000000000000004">
      <c r="A6" s="193"/>
      <c r="B6" s="202"/>
      <c r="C6" s="145" t="s">
        <v>8</v>
      </c>
      <c r="D6" s="138" t="s">
        <v>739</v>
      </c>
      <c r="E6" s="134" t="s">
        <v>8</v>
      </c>
      <c r="F6" s="137" t="s">
        <v>738</v>
      </c>
      <c r="G6" s="134" t="s">
        <v>8</v>
      </c>
      <c r="H6" s="137" t="s">
        <v>738</v>
      </c>
    </row>
    <row r="7" spans="1:9" x14ac:dyDescent="0.55000000000000004">
      <c r="A7" s="11"/>
      <c r="B7" s="139" t="s">
        <v>13</v>
      </c>
      <c r="C7" s="140">
        <f>[1]เปรียบเทียบเขต!C8</f>
        <v>37.81</v>
      </c>
      <c r="D7" s="68">
        <v>49.48</v>
      </c>
      <c r="E7" s="68">
        <v>37.5</v>
      </c>
      <c r="F7" s="141">
        <v>43.142499999999998</v>
      </c>
      <c r="G7" s="68">
        <v>30.04</v>
      </c>
      <c r="H7" s="68">
        <v>37.5</v>
      </c>
    </row>
    <row r="8" spans="1:9" x14ac:dyDescent="0.55000000000000004">
      <c r="A8" s="17"/>
      <c r="B8" s="142" t="s">
        <v>14</v>
      </c>
      <c r="C8" s="95">
        <v>47.89</v>
      </c>
      <c r="D8" s="21">
        <v>49.39</v>
      </c>
      <c r="E8" s="20">
        <v>35.65</v>
      </c>
      <c r="F8" s="130">
        <v>41.14</v>
      </c>
      <c r="G8" s="20">
        <v>30.28</v>
      </c>
      <c r="H8" s="21">
        <v>37.71</v>
      </c>
    </row>
    <row r="9" spans="1:9" x14ac:dyDescent="0.55000000000000004">
      <c r="A9" s="17"/>
      <c r="B9" s="143" t="s">
        <v>15</v>
      </c>
      <c r="C9" s="104">
        <v>51.09</v>
      </c>
      <c r="D9" s="25">
        <v>53.4</v>
      </c>
      <c r="E9" s="25">
        <v>38.4</v>
      </c>
      <c r="F9" s="130">
        <v>44.6175</v>
      </c>
      <c r="G9" s="25">
        <v>31.61</v>
      </c>
      <c r="H9" s="25">
        <v>39.1</v>
      </c>
    </row>
    <row r="10" spans="1:9" ht="24.75" thickBot="1" x14ac:dyDescent="0.6">
      <c r="A10" s="27"/>
      <c r="B10" s="144" t="s">
        <v>16</v>
      </c>
      <c r="C10" s="111" t="s">
        <v>740</v>
      </c>
      <c r="D10" s="31">
        <v>57.37</v>
      </c>
      <c r="E10" s="31">
        <v>40.31</v>
      </c>
      <c r="F10" s="131">
        <v>45.674999999999997</v>
      </c>
      <c r="G10" s="31">
        <v>27.71</v>
      </c>
      <c r="H10" s="31">
        <v>35.799999999999997</v>
      </c>
    </row>
    <row r="11" spans="1:9" x14ac:dyDescent="0.55000000000000004">
      <c r="A11" s="41">
        <v>1</v>
      </c>
      <c r="B11" s="146" t="s">
        <v>23</v>
      </c>
      <c r="C11" s="44">
        <v>60.67</v>
      </c>
      <c r="D11" s="44">
        <v>59.1</v>
      </c>
      <c r="E11" s="44">
        <v>52.08</v>
      </c>
      <c r="F11" s="132">
        <v>48.53</v>
      </c>
      <c r="G11" s="190"/>
      <c r="H11" s="190"/>
      <c r="I11" s="40"/>
    </row>
    <row r="12" spans="1:9" x14ac:dyDescent="0.55000000000000004">
      <c r="A12" s="41">
        <v>2</v>
      </c>
      <c r="B12" s="147" t="s">
        <v>38</v>
      </c>
      <c r="C12" s="44">
        <v>42.85</v>
      </c>
      <c r="D12" s="44">
        <v>46.95</v>
      </c>
      <c r="E12" s="44">
        <v>36.880000000000003</v>
      </c>
      <c r="F12" s="132">
        <v>43.852499999999999</v>
      </c>
      <c r="G12" s="190"/>
      <c r="H12" s="190"/>
      <c r="I12" s="40"/>
    </row>
    <row r="13" spans="1:9" x14ac:dyDescent="0.55000000000000004">
      <c r="A13" s="41">
        <v>3</v>
      </c>
      <c r="B13" s="147" t="s">
        <v>36</v>
      </c>
      <c r="C13" s="44">
        <v>49.59</v>
      </c>
      <c r="D13" s="44">
        <v>52.65</v>
      </c>
      <c r="E13" s="44">
        <v>43.33</v>
      </c>
      <c r="F13" s="132">
        <v>46.24</v>
      </c>
      <c r="G13" s="190"/>
      <c r="H13" s="190"/>
      <c r="I13" s="40"/>
    </row>
    <row r="14" spans="1:9" x14ac:dyDescent="0.55000000000000004">
      <c r="A14" s="41">
        <v>4</v>
      </c>
      <c r="B14" s="147" t="s">
        <v>44</v>
      </c>
      <c r="C14" s="44">
        <v>50</v>
      </c>
      <c r="D14" s="44">
        <v>52.99</v>
      </c>
      <c r="E14" s="44">
        <v>28.57</v>
      </c>
      <c r="F14" s="132">
        <v>38.472500000000004</v>
      </c>
      <c r="G14" s="190"/>
      <c r="H14" s="190"/>
      <c r="I14" s="40"/>
    </row>
    <row r="15" spans="1:9" x14ac:dyDescent="0.55000000000000004">
      <c r="A15" s="41">
        <v>5</v>
      </c>
      <c r="B15" s="147" t="s">
        <v>37</v>
      </c>
      <c r="C15" s="44">
        <v>51.02</v>
      </c>
      <c r="D15" s="44">
        <v>55.91</v>
      </c>
      <c r="E15" s="44">
        <v>40</v>
      </c>
      <c r="F15" s="132">
        <v>44.517499999999998</v>
      </c>
      <c r="G15" s="190"/>
      <c r="H15" s="190"/>
      <c r="I15" s="40"/>
    </row>
    <row r="16" spans="1:9" x14ac:dyDescent="0.55000000000000004">
      <c r="A16" s="41">
        <v>6</v>
      </c>
      <c r="B16" s="147" t="s">
        <v>41</v>
      </c>
      <c r="C16" s="44">
        <v>68.790000000000006</v>
      </c>
      <c r="D16" s="44">
        <v>64.39</v>
      </c>
      <c r="E16" s="44">
        <v>38.26</v>
      </c>
      <c r="F16" s="132">
        <v>40.269999999999996</v>
      </c>
      <c r="G16" s="190"/>
      <c r="H16" s="190"/>
      <c r="I16" s="40"/>
    </row>
    <row r="17" spans="1:9" ht="25.5" customHeight="1" x14ac:dyDescent="0.55000000000000004">
      <c r="A17" s="41">
        <v>7</v>
      </c>
      <c r="B17" s="147" t="s">
        <v>51</v>
      </c>
      <c r="C17" s="44">
        <v>68.12</v>
      </c>
      <c r="D17" s="44">
        <v>63.83</v>
      </c>
      <c r="E17" s="44">
        <v>35</v>
      </c>
      <c r="F17" s="132">
        <v>46.015000000000001</v>
      </c>
      <c r="G17" s="44">
        <v>38.11</v>
      </c>
      <c r="H17" s="44">
        <v>40.86</v>
      </c>
      <c r="I17" s="40"/>
    </row>
    <row r="18" spans="1:9" x14ac:dyDescent="0.55000000000000004">
      <c r="A18" s="41">
        <v>8</v>
      </c>
      <c r="B18" s="147" t="s">
        <v>53</v>
      </c>
      <c r="C18" s="44">
        <v>49.52</v>
      </c>
      <c r="D18" s="44">
        <v>49.52</v>
      </c>
      <c r="E18" s="44">
        <v>35</v>
      </c>
      <c r="F18" s="132">
        <v>44.707499999999996</v>
      </c>
      <c r="G18" s="190"/>
      <c r="H18" s="190"/>
      <c r="I18" s="40"/>
    </row>
    <row r="19" spans="1:9" x14ac:dyDescent="0.55000000000000004">
      <c r="A19" s="41">
        <v>9</v>
      </c>
      <c r="B19" s="147" t="s">
        <v>59</v>
      </c>
      <c r="C19" s="44">
        <v>59.47</v>
      </c>
      <c r="D19" s="44">
        <v>56.82</v>
      </c>
      <c r="E19" s="44">
        <v>30.31</v>
      </c>
      <c r="F19" s="132">
        <v>39.897500000000001</v>
      </c>
      <c r="G19" s="44">
        <v>23.43</v>
      </c>
      <c r="H19" s="44">
        <v>34.43</v>
      </c>
      <c r="I19" s="40"/>
    </row>
    <row r="20" spans="1:9" x14ac:dyDescent="0.55000000000000004">
      <c r="A20" s="41">
        <v>10</v>
      </c>
      <c r="B20" s="147" t="s">
        <v>47</v>
      </c>
      <c r="C20" s="44">
        <v>60.2</v>
      </c>
      <c r="D20" s="44">
        <v>62.92</v>
      </c>
      <c r="E20" s="44">
        <v>50.5</v>
      </c>
      <c r="F20" s="132">
        <v>49.532499999999999</v>
      </c>
      <c r="G20" s="190"/>
      <c r="H20" s="190"/>
      <c r="I20" s="40"/>
    </row>
    <row r="21" spans="1:9" x14ac:dyDescent="0.55000000000000004">
      <c r="A21" s="41">
        <v>11</v>
      </c>
      <c r="B21" s="147" t="s">
        <v>54</v>
      </c>
      <c r="C21" s="44">
        <v>44.44</v>
      </c>
      <c r="D21" s="44">
        <v>57.98</v>
      </c>
      <c r="E21" s="44">
        <v>38.33</v>
      </c>
      <c r="F21" s="132">
        <v>43.8125</v>
      </c>
      <c r="G21" s="190"/>
      <c r="H21" s="190"/>
      <c r="I21" s="40"/>
    </row>
    <row r="22" spans="1:9" ht="24.75" customHeight="1" x14ac:dyDescent="0.55000000000000004">
      <c r="A22" s="41">
        <v>12</v>
      </c>
      <c r="B22" s="147" t="s">
        <v>60</v>
      </c>
      <c r="C22" s="44">
        <v>35.32</v>
      </c>
      <c r="D22" s="44">
        <v>39.299999999999997</v>
      </c>
      <c r="E22" s="44">
        <v>29.33</v>
      </c>
      <c r="F22" s="132">
        <v>37.475000000000001</v>
      </c>
      <c r="G22" s="190"/>
      <c r="H22" s="190"/>
      <c r="I22" s="40"/>
    </row>
    <row r="23" spans="1:9" ht="25.5" customHeight="1" x14ac:dyDescent="0.55000000000000004">
      <c r="A23" s="41">
        <v>13</v>
      </c>
      <c r="B23" s="147" t="s">
        <v>52</v>
      </c>
      <c r="C23" s="44">
        <v>48.59</v>
      </c>
      <c r="D23" s="44">
        <v>55.71</v>
      </c>
      <c r="E23" s="44">
        <v>37.25</v>
      </c>
      <c r="F23" s="132">
        <v>45.335000000000001</v>
      </c>
      <c r="G23" s="190"/>
      <c r="H23" s="190"/>
      <c r="I23" s="40"/>
    </row>
    <row r="24" spans="1:9" ht="25.5" customHeight="1" x14ac:dyDescent="0.55000000000000004">
      <c r="A24" s="41">
        <v>14</v>
      </c>
      <c r="B24" s="147" t="s">
        <v>58</v>
      </c>
      <c r="C24" s="44">
        <v>48.85</v>
      </c>
      <c r="D24" s="44">
        <v>50.93</v>
      </c>
      <c r="E24" s="44">
        <v>33.44</v>
      </c>
      <c r="F24" s="132">
        <v>40.200000000000003</v>
      </c>
      <c r="G24" s="44">
        <v>29.85</v>
      </c>
      <c r="H24" s="44">
        <v>39.53</v>
      </c>
      <c r="I24" s="40"/>
    </row>
    <row r="25" spans="1:9" ht="24.75" customHeight="1" x14ac:dyDescent="0.55000000000000004">
      <c r="A25" s="41">
        <v>15</v>
      </c>
      <c r="B25" s="148" t="s">
        <v>66</v>
      </c>
      <c r="C25" s="44">
        <v>67.61</v>
      </c>
      <c r="D25" s="44">
        <v>63.73</v>
      </c>
      <c r="E25" s="44">
        <v>46.67</v>
      </c>
      <c r="F25" s="132">
        <v>48.394999999999996</v>
      </c>
      <c r="G25" s="190"/>
      <c r="H25" s="190"/>
      <c r="I25" s="40"/>
    </row>
    <row r="26" spans="1:9" ht="25.5" customHeight="1" x14ac:dyDescent="0.55000000000000004">
      <c r="A26" s="41">
        <v>16</v>
      </c>
      <c r="B26" s="148" t="s">
        <v>77</v>
      </c>
      <c r="C26" s="44">
        <v>61.85</v>
      </c>
      <c r="D26" s="44">
        <v>59.8</v>
      </c>
      <c r="E26" s="44">
        <v>36.03</v>
      </c>
      <c r="F26" s="132">
        <v>42.07</v>
      </c>
      <c r="G26" s="44">
        <v>27.26</v>
      </c>
      <c r="H26" s="44">
        <v>33.92</v>
      </c>
      <c r="I26" s="40"/>
    </row>
    <row r="27" spans="1:9" ht="25.5" customHeight="1" x14ac:dyDescent="0.55000000000000004">
      <c r="A27" s="41">
        <v>17</v>
      </c>
      <c r="B27" s="148" t="s">
        <v>67</v>
      </c>
      <c r="C27" s="44">
        <v>33.799999999999997</v>
      </c>
      <c r="D27" s="44">
        <v>40.15</v>
      </c>
      <c r="E27" s="44">
        <v>40</v>
      </c>
      <c r="F27" s="132">
        <v>46.972499999999997</v>
      </c>
      <c r="G27" s="190"/>
      <c r="H27" s="190"/>
      <c r="I27" s="40"/>
    </row>
    <row r="28" spans="1:9" ht="24.75" customHeight="1" x14ac:dyDescent="0.55000000000000004">
      <c r="A28" s="41">
        <v>18</v>
      </c>
      <c r="B28" s="148" t="s">
        <v>72</v>
      </c>
      <c r="C28" s="44">
        <v>37.14</v>
      </c>
      <c r="D28" s="44">
        <v>41.8</v>
      </c>
      <c r="E28" s="44">
        <v>37.86</v>
      </c>
      <c r="F28" s="132">
        <v>44.045000000000002</v>
      </c>
      <c r="G28" s="190"/>
      <c r="H28" s="190"/>
      <c r="I28" s="40"/>
    </row>
    <row r="29" spans="1:9" ht="25.5" customHeight="1" x14ac:dyDescent="0.55000000000000004">
      <c r="A29" s="41">
        <v>19</v>
      </c>
      <c r="B29" s="148" t="s">
        <v>70</v>
      </c>
      <c r="C29" s="44">
        <v>69.319999999999993</v>
      </c>
      <c r="D29" s="44">
        <v>68.709999999999994</v>
      </c>
      <c r="E29" s="44">
        <v>47.08</v>
      </c>
      <c r="F29" s="132">
        <v>46.077500000000001</v>
      </c>
      <c r="G29" s="190"/>
      <c r="H29" s="190"/>
      <c r="I29" s="40"/>
    </row>
    <row r="30" spans="1:9" ht="25.5" customHeight="1" x14ac:dyDescent="0.55000000000000004">
      <c r="A30" s="41">
        <v>20</v>
      </c>
      <c r="B30" s="148" t="s">
        <v>68</v>
      </c>
      <c r="C30" s="44">
        <v>51.02</v>
      </c>
      <c r="D30" s="44">
        <v>60.4</v>
      </c>
      <c r="E30" s="44">
        <v>32.5</v>
      </c>
      <c r="F30" s="132">
        <v>46.410000000000004</v>
      </c>
      <c r="G30" s="190"/>
      <c r="H30" s="190"/>
      <c r="I30" s="40"/>
    </row>
    <row r="31" spans="1:9" s="40" customFormat="1" x14ac:dyDescent="0.55000000000000004">
      <c r="A31" s="41">
        <v>21</v>
      </c>
      <c r="B31" s="147" t="s">
        <v>91</v>
      </c>
      <c r="C31" s="44">
        <v>61.42</v>
      </c>
      <c r="D31" s="44">
        <v>60</v>
      </c>
      <c r="E31" s="44">
        <v>31.35</v>
      </c>
      <c r="F31" s="132">
        <v>38.695</v>
      </c>
      <c r="G31" s="190"/>
      <c r="H31" s="190"/>
      <c r="I31" s="1"/>
    </row>
    <row r="32" spans="1:9" s="40" customFormat="1" x14ac:dyDescent="0.55000000000000004">
      <c r="A32" s="41">
        <v>22</v>
      </c>
      <c r="B32" s="147" t="s">
        <v>83</v>
      </c>
      <c r="C32" s="44">
        <v>52.04</v>
      </c>
      <c r="D32" s="44">
        <v>59.19</v>
      </c>
      <c r="E32" s="44">
        <v>39.229999999999997</v>
      </c>
      <c r="F32" s="132">
        <v>46.672499999999999</v>
      </c>
      <c r="G32" s="190"/>
      <c r="H32" s="190"/>
      <c r="I32" s="1"/>
    </row>
    <row r="33" spans="1:9" s="40" customFormat="1" x14ac:dyDescent="0.55000000000000004">
      <c r="A33" s="41">
        <v>23</v>
      </c>
      <c r="B33" s="147" t="s">
        <v>84</v>
      </c>
      <c r="C33" s="44">
        <v>56.14</v>
      </c>
      <c r="D33" s="44">
        <v>55.52</v>
      </c>
      <c r="E33" s="44">
        <v>42.5</v>
      </c>
      <c r="F33" s="132">
        <v>45.857500000000002</v>
      </c>
      <c r="G33" s="44">
        <v>28.21</v>
      </c>
      <c r="H33" s="44">
        <v>34.67</v>
      </c>
      <c r="I33" s="1"/>
    </row>
    <row r="34" spans="1:9" s="40" customFormat="1" x14ac:dyDescent="0.55000000000000004">
      <c r="A34" s="41">
        <v>24</v>
      </c>
      <c r="B34" s="147" t="s">
        <v>85</v>
      </c>
      <c r="C34" s="44">
        <v>51.07</v>
      </c>
      <c r="D34" s="44">
        <v>59.04</v>
      </c>
      <c r="E34" s="44">
        <v>35.36</v>
      </c>
      <c r="F34" s="132">
        <v>44.017499999999998</v>
      </c>
      <c r="G34" s="190"/>
      <c r="H34" s="190"/>
      <c r="I34" s="1"/>
    </row>
    <row r="35" spans="1:9" s="40" customFormat="1" x14ac:dyDescent="0.55000000000000004">
      <c r="A35" s="41">
        <v>25</v>
      </c>
      <c r="B35" s="147" t="s">
        <v>90</v>
      </c>
      <c r="C35" s="44">
        <v>43.37</v>
      </c>
      <c r="D35" s="44">
        <v>44.93</v>
      </c>
      <c r="E35" s="44">
        <v>27.5</v>
      </c>
      <c r="F35" s="132">
        <v>41.424999999999997</v>
      </c>
      <c r="G35" s="190"/>
      <c r="H35" s="190"/>
      <c r="I35" s="1"/>
    </row>
    <row r="36" spans="1:9" s="40" customFormat="1" x14ac:dyDescent="0.55000000000000004">
      <c r="A36" s="41">
        <v>26</v>
      </c>
      <c r="B36" s="147" t="s">
        <v>92</v>
      </c>
      <c r="C36" s="44">
        <v>41.31</v>
      </c>
      <c r="D36" s="44">
        <v>48.09</v>
      </c>
      <c r="E36" s="44">
        <v>35.630000000000003</v>
      </c>
      <c r="F36" s="132">
        <v>38.122500000000002</v>
      </c>
      <c r="G36" s="44">
        <v>29</v>
      </c>
      <c r="H36" s="44">
        <v>32.380000000000003</v>
      </c>
    </row>
    <row r="37" spans="1:9" s="40" customFormat="1" x14ac:dyDescent="0.55000000000000004">
      <c r="A37" s="41">
        <v>27</v>
      </c>
      <c r="B37" s="149" t="s">
        <v>95</v>
      </c>
      <c r="C37" s="62">
        <v>72</v>
      </c>
      <c r="D37" s="62">
        <v>67.739999999999995</v>
      </c>
      <c r="E37" s="62">
        <v>52.92</v>
      </c>
      <c r="F37" s="133">
        <v>54.964999999999996</v>
      </c>
      <c r="G37" s="190"/>
      <c r="H37" s="190"/>
      <c r="I37" s="1"/>
    </row>
    <row r="38" spans="1:9" s="40" customFormat="1" x14ac:dyDescent="0.55000000000000004">
      <c r="A38" s="41">
        <v>28</v>
      </c>
      <c r="B38" s="147" t="s">
        <v>98</v>
      </c>
      <c r="C38" s="44">
        <v>54.17</v>
      </c>
      <c r="D38" s="44">
        <v>54.21</v>
      </c>
      <c r="E38" s="44">
        <v>41.03</v>
      </c>
      <c r="F38" s="132">
        <v>45.767500000000005</v>
      </c>
      <c r="G38" s="44">
        <v>26.18</v>
      </c>
      <c r="H38" s="44">
        <v>36.07</v>
      </c>
    </row>
    <row r="39" spans="1:9" x14ac:dyDescent="0.55000000000000004">
      <c r="A39" s="41">
        <v>29</v>
      </c>
      <c r="B39" s="147" t="s">
        <v>101</v>
      </c>
      <c r="C39" s="44">
        <v>47.37</v>
      </c>
      <c r="D39" s="44">
        <v>49.21</v>
      </c>
      <c r="E39" s="44">
        <v>30.14</v>
      </c>
      <c r="F39" s="132">
        <v>42.0625</v>
      </c>
      <c r="G39" s="190"/>
      <c r="H39" s="190"/>
      <c r="I39" s="40"/>
    </row>
    <row r="40" spans="1:9" x14ac:dyDescent="0.55000000000000004">
      <c r="A40" s="41">
        <v>30</v>
      </c>
      <c r="B40" s="147" t="s">
        <v>103</v>
      </c>
      <c r="C40" s="44">
        <v>45.49</v>
      </c>
      <c r="D40" s="44">
        <v>49.59</v>
      </c>
      <c r="E40" s="44">
        <v>29.44</v>
      </c>
      <c r="F40" s="132">
        <v>39.922499999999999</v>
      </c>
      <c r="G40" s="190"/>
      <c r="H40" s="190"/>
      <c r="I40" s="40"/>
    </row>
    <row r="41" spans="1:9" x14ac:dyDescent="0.55000000000000004">
      <c r="A41" s="41">
        <v>31</v>
      </c>
      <c r="B41" s="147" t="s">
        <v>105</v>
      </c>
      <c r="C41" s="44">
        <v>58.42</v>
      </c>
      <c r="D41" s="44">
        <v>58.6</v>
      </c>
      <c r="E41" s="44">
        <v>29.09</v>
      </c>
      <c r="F41" s="132">
        <v>38.402500000000003</v>
      </c>
      <c r="G41" s="190"/>
      <c r="H41" s="190"/>
      <c r="I41" s="40"/>
    </row>
    <row r="42" spans="1:9" s="40" customFormat="1" x14ac:dyDescent="0.55000000000000004">
      <c r="A42" s="41">
        <v>32</v>
      </c>
      <c r="B42" s="147" t="s">
        <v>108</v>
      </c>
      <c r="C42" s="44">
        <v>34.28</v>
      </c>
      <c r="D42" s="44">
        <v>40</v>
      </c>
      <c r="E42" s="44">
        <v>25</v>
      </c>
      <c r="F42" s="132">
        <v>33.674999999999997</v>
      </c>
      <c r="G42" s="44">
        <v>25</v>
      </c>
      <c r="H42" s="44">
        <v>29.75</v>
      </c>
    </row>
    <row r="43" spans="1:9" x14ac:dyDescent="0.55000000000000004">
      <c r="E43" s="1"/>
      <c r="F43" s="135"/>
    </row>
    <row r="44" spans="1:9" x14ac:dyDescent="0.55000000000000004">
      <c r="E44" s="1"/>
    </row>
    <row r="65" spans="5:5" x14ac:dyDescent="0.55000000000000004">
      <c r="E65" s="136"/>
    </row>
  </sheetData>
  <mergeCells count="9">
    <mergeCell ref="A3:A6"/>
    <mergeCell ref="A1:H1"/>
    <mergeCell ref="E4:H4"/>
    <mergeCell ref="C5:D5"/>
    <mergeCell ref="C4:D4"/>
    <mergeCell ref="C3:H3"/>
    <mergeCell ref="B3:B6"/>
    <mergeCell ref="E5:F5"/>
    <mergeCell ref="G5:H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opLeftCell="A34" workbookViewId="0">
      <selection activeCell="G11" sqref="G11"/>
    </sheetView>
  </sheetViews>
  <sheetFormatPr defaultColWidth="9" defaultRowHeight="23.25" x14ac:dyDescent="0.55000000000000004"/>
  <cols>
    <col min="1" max="1" width="3.375" style="75" customWidth="1"/>
    <col min="2" max="2" width="17.125" style="75" customWidth="1"/>
    <col min="3" max="3" width="7.5" style="75" customWidth="1"/>
    <col min="4" max="4" width="7.75" style="129" customWidth="1"/>
    <col min="5" max="5" width="6.375" style="75" bestFit="1" customWidth="1"/>
    <col min="6" max="6" width="6.125" style="75" customWidth="1"/>
    <col min="7" max="7" width="6.375" style="75" bestFit="1" customWidth="1"/>
    <col min="8" max="8" width="6.5" style="75" customWidth="1"/>
    <col min="9" max="9" width="6.375" style="75" bestFit="1" customWidth="1"/>
    <col min="10" max="10" width="6.5" style="75" customWidth="1"/>
    <col min="11" max="11" width="6.75" style="75" customWidth="1"/>
    <col min="12" max="12" width="7.5" style="75" customWidth="1"/>
    <col min="13" max="16384" width="9" style="75"/>
  </cols>
  <sheetData>
    <row r="1" spans="1:14" ht="22.5" customHeight="1" x14ac:dyDescent="0.55000000000000004">
      <c r="B1" s="218" t="s">
        <v>110</v>
      </c>
      <c r="C1" s="218"/>
      <c r="D1" s="218"/>
      <c r="E1" s="218"/>
      <c r="F1" s="218"/>
      <c r="G1" s="218"/>
      <c r="H1" s="218"/>
      <c r="I1" s="218"/>
      <c r="J1" s="218"/>
    </row>
    <row r="2" spans="1:14" ht="23.1" customHeight="1" thickBot="1" x14ac:dyDescent="0.6">
      <c r="B2" s="76" t="s">
        <v>111</v>
      </c>
      <c r="C2" s="76"/>
      <c r="D2" s="77"/>
      <c r="E2" s="77"/>
      <c r="F2" s="77"/>
      <c r="G2" s="77"/>
      <c r="H2" s="77"/>
      <c r="I2" s="77"/>
      <c r="J2" s="77"/>
    </row>
    <row r="3" spans="1:14" ht="23.1" customHeight="1" x14ac:dyDescent="0.55000000000000004">
      <c r="A3" s="78"/>
      <c r="B3" s="219" t="s">
        <v>2</v>
      </c>
      <c r="C3" s="222" t="s">
        <v>112</v>
      </c>
      <c r="D3" s="219" t="s">
        <v>3</v>
      </c>
      <c r="E3" s="204" t="s">
        <v>113</v>
      </c>
      <c r="F3" s="205"/>
      <c r="G3" s="225" t="s">
        <v>114</v>
      </c>
      <c r="H3" s="226"/>
      <c r="I3" s="204" t="s">
        <v>115</v>
      </c>
      <c r="J3" s="205"/>
      <c r="K3" s="204" t="s">
        <v>116</v>
      </c>
      <c r="L3" s="205"/>
    </row>
    <row r="4" spans="1:14" ht="15" customHeight="1" x14ac:dyDescent="0.55000000000000004">
      <c r="A4" s="79"/>
      <c r="B4" s="220"/>
      <c r="C4" s="223"/>
      <c r="D4" s="220"/>
      <c r="E4" s="206" t="s">
        <v>117</v>
      </c>
      <c r="F4" s="209" t="s">
        <v>118</v>
      </c>
      <c r="G4" s="212" t="s">
        <v>117</v>
      </c>
      <c r="H4" s="215" t="s">
        <v>118</v>
      </c>
      <c r="I4" s="206" t="s">
        <v>117</v>
      </c>
      <c r="J4" s="209" t="s">
        <v>118</v>
      </c>
      <c r="K4" s="206" t="s">
        <v>117</v>
      </c>
      <c r="L4" s="209" t="s">
        <v>118</v>
      </c>
    </row>
    <row r="5" spans="1:14" ht="17.25" customHeight="1" x14ac:dyDescent="0.55000000000000004">
      <c r="A5" s="79"/>
      <c r="B5" s="220"/>
      <c r="C5" s="223"/>
      <c r="D5" s="220"/>
      <c r="E5" s="207"/>
      <c r="F5" s="210"/>
      <c r="G5" s="213"/>
      <c r="H5" s="216"/>
      <c r="I5" s="207"/>
      <c r="J5" s="210"/>
      <c r="K5" s="207"/>
      <c r="L5" s="210"/>
    </row>
    <row r="6" spans="1:14" ht="12" customHeight="1" x14ac:dyDescent="0.55000000000000004">
      <c r="A6" s="79"/>
      <c r="B6" s="220"/>
      <c r="C6" s="223"/>
      <c r="D6" s="220"/>
      <c r="E6" s="207"/>
      <c r="F6" s="210"/>
      <c r="G6" s="213"/>
      <c r="H6" s="216"/>
      <c r="I6" s="207"/>
      <c r="J6" s="210"/>
      <c r="K6" s="207"/>
      <c r="L6" s="210"/>
    </row>
    <row r="7" spans="1:14" ht="22.5" customHeight="1" thickBot="1" x14ac:dyDescent="0.6">
      <c r="A7" s="80"/>
      <c r="B7" s="221"/>
      <c r="C7" s="224"/>
      <c r="D7" s="221"/>
      <c r="E7" s="208"/>
      <c r="F7" s="211"/>
      <c r="G7" s="214"/>
      <c r="H7" s="217"/>
      <c r="I7" s="208"/>
      <c r="J7" s="211"/>
      <c r="K7" s="208"/>
      <c r="L7" s="211"/>
    </row>
    <row r="8" spans="1:14" ht="23.1" customHeight="1" x14ac:dyDescent="0.55000000000000004">
      <c r="A8" s="81"/>
      <c r="B8" s="82" t="s">
        <v>13</v>
      </c>
      <c r="C8" s="83"/>
      <c r="D8" s="84">
        <v>666319</v>
      </c>
      <c r="E8" s="85">
        <f>[1]เปรียบเทียบเขต!I7</f>
        <v>53.18</v>
      </c>
      <c r="F8" s="86">
        <v>6.83</v>
      </c>
      <c r="G8" s="87">
        <f>[1]เปรียบเทียบเขต!I8</f>
        <v>47.19</v>
      </c>
      <c r="H8" s="88">
        <v>7</v>
      </c>
      <c r="I8" s="85">
        <f>[1]เปรียบเทียบเขต!I9</f>
        <v>48.07</v>
      </c>
      <c r="J8" s="86">
        <v>6.08</v>
      </c>
      <c r="K8" s="85">
        <f>[1]เปรียบเทียบเขต!I10</f>
        <v>49.48</v>
      </c>
      <c r="L8" s="86">
        <v>17.88</v>
      </c>
    </row>
    <row r="9" spans="1:14" ht="23.1" customHeight="1" x14ac:dyDescent="0.55000000000000004">
      <c r="A9" s="89"/>
      <c r="B9" s="90" t="s">
        <v>14</v>
      </c>
      <c r="C9" s="91"/>
      <c r="D9" s="92">
        <v>434944</v>
      </c>
      <c r="E9" s="93">
        <v>52.73</v>
      </c>
      <c r="F9" s="94">
        <v>6.65</v>
      </c>
      <c r="G9" s="95">
        <v>47.89</v>
      </c>
      <c r="H9" s="96">
        <v>6.97</v>
      </c>
      <c r="I9" s="97">
        <v>47.57</v>
      </c>
      <c r="J9" s="98">
        <v>5.98</v>
      </c>
      <c r="K9" s="97">
        <v>49.39</v>
      </c>
      <c r="L9" s="98">
        <v>17.55</v>
      </c>
    </row>
    <row r="10" spans="1:14" ht="23.1" customHeight="1" x14ac:dyDescent="0.55000000000000004">
      <c r="A10" s="99"/>
      <c r="B10" s="100" t="s">
        <v>15</v>
      </c>
      <c r="C10" s="101"/>
      <c r="D10" s="92">
        <v>10118</v>
      </c>
      <c r="E10" s="102">
        <v>57.43</v>
      </c>
      <c r="F10" s="103">
        <v>6.6</v>
      </c>
      <c r="G10" s="104">
        <v>51.09</v>
      </c>
      <c r="H10" s="96">
        <v>7.15</v>
      </c>
      <c r="I10" s="97">
        <v>51.69</v>
      </c>
      <c r="J10" s="103">
        <v>5.88</v>
      </c>
      <c r="K10" s="102">
        <v>53.4</v>
      </c>
      <c r="L10" s="103">
        <v>17.54</v>
      </c>
    </row>
    <row r="11" spans="1:14" ht="23.1" customHeight="1" thickBot="1" x14ac:dyDescent="0.6">
      <c r="A11" s="105"/>
      <c r="B11" s="106" t="s">
        <v>16</v>
      </c>
      <c r="C11" s="107"/>
      <c r="D11" s="108">
        <f>[1]เขต!B13</f>
        <v>1860</v>
      </c>
      <c r="E11" s="109">
        <f>[1]เขต!B5</f>
        <v>61.16</v>
      </c>
      <c r="F11" s="110">
        <f>[1]เขต!B6</f>
        <v>6.18</v>
      </c>
      <c r="G11" s="111">
        <f>[1]เขต!C5</f>
        <v>55.77</v>
      </c>
      <c r="H11" s="112">
        <f>[1]เขต!C6</f>
        <v>6.85</v>
      </c>
      <c r="I11" s="109">
        <f>[1]เขต!D5</f>
        <v>55.16</v>
      </c>
      <c r="J11" s="110">
        <f>[1]เขต!D6</f>
        <v>5.5</v>
      </c>
      <c r="K11" s="109">
        <f>[1]เขต!E5</f>
        <v>57.37</v>
      </c>
      <c r="L11" s="110">
        <f>[1]เขต!E6</f>
        <v>16.440000000000001</v>
      </c>
    </row>
    <row r="12" spans="1:14" ht="27.75" customHeight="1" x14ac:dyDescent="0.55000000000000004">
      <c r="A12" s="113">
        <v>1</v>
      </c>
      <c r="B12" s="114" t="s">
        <v>30</v>
      </c>
      <c r="C12" s="115" t="s">
        <v>119</v>
      </c>
      <c r="D12" s="116" t="s">
        <v>120</v>
      </c>
      <c r="E12" s="117" t="s">
        <v>121</v>
      </c>
      <c r="F12" s="118" t="s">
        <v>122</v>
      </c>
      <c r="G12" s="119" t="s">
        <v>123</v>
      </c>
      <c r="H12" s="120" t="s">
        <v>124</v>
      </c>
      <c r="I12" s="117" t="s">
        <v>125</v>
      </c>
      <c r="J12" s="118" t="s">
        <v>126</v>
      </c>
      <c r="K12" s="117" t="s">
        <v>127</v>
      </c>
      <c r="L12" s="121" t="s">
        <v>128</v>
      </c>
    </row>
    <row r="13" spans="1:14" ht="26.25" customHeight="1" x14ac:dyDescent="0.55000000000000004">
      <c r="A13" s="122">
        <v>2</v>
      </c>
      <c r="B13" s="114" t="s">
        <v>21</v>
      </c>
      <c r="C13" s="114" t="s">
        <v>119</v>
      </c>
      <c r="D13" s="116" t="s">
        <v>129</v>
      </c>
      <c r="E13" s="117" t="s">
        <v>130</v>
      </c>
      <c r="F13" s="118" t="s">
        <v>131</v>
      </c>
      <c r="G13" s="119" t="s">
        <v>132</v>
      </c>
      <c r="H13" s="120" t="s">
        <v>133</v>
      </c>
      <c r="I13" s="117" t="s">
        <v>134</v>
      </c>
      <c r="J13" s="118" t="s">
        <v>135</v>
      </c>
      <c r="K13" s="117" t="s">
        <v>136</v>
      </c>
      <c r="L13" s="121" t="s">
        <v>137</v>
      </c>
      <c r="M13" s="123"/>
      <c r="N13" s="123"/>
    </row>
    <row r="14" spans="1:14" s="123" customFormat="1" ht="27.75" customHeight="1" x14ac:dyDescent="0.55000000000000004">
      <c r="A14" s="122">
        <v>3</v>
      </c>
      <c r="B14" s="114" t="s">
        <v>25</v>
      </c>
      <c r="C14" s="114" t="s">
        <v>119</v>
      </c>
      <c r="D14" s="116" t="s">
        <v>138</v>
      </c>
      <c r="E14" s="117" t="s">
        <v>139</v>
      </c>
      <c r="F14" s="118" t="s">
        <v>140</v>
      </c>
      <c r="G14" s="119" t="s">
        <v>141</v>
      </c>
      <c r="H14" s="120" t="s">
        <v>142</v>
      </c>
      <c r="I14" s="117" t="s">
        <v>143</v>
      </c>
      <c r="J14" s="118" t="s">
        <v>144</v>
      </c>
      <c r="K14" s="117" t="s">
        <v>145</v>
      </c>
      <c r="L14" s="121" t="s">
        <v>146</v>
      </c>
    </row>
    <row r="15" spans="1:14" ht="27.75" customHeight="1" x14ac:dyDescent="0.55000000000000004">
      <c r="A15" s="122">
        <v>4</v>
      </c>
      <c r="B15" s="114" t="s">
        <v>22</v>
      </c>
      <c r="C15" s="114" t="s">
        <v>119</v>
      </c>
      <c r="D15" s="116" t="s">
        <v>147</v>
      </c>
      <c r="E15" s="117" t="s">
        <v>148</v>
      </c>
      <c r="F15" s="118" t="s">
        <v>149</v>
      </c>
      <c r="G15" s="119" t="s">
        <v>150</v>
      </c>
      <c r="H15" s="120" t="s">
        <v>151</v>
      </c>
      <c r="I15" s="117" t="s">
        <v>152</v>
      </c>
      <c r="J15" s="118" t="s">
        <v>153</v>
      </c>
      <c r="K15" s="117" t="s">
        <v>154</v>
      </c>
      <c r="L15" s="121" t="s">
        <v>155</v>
      </c>
    </row>
    <row r="16" spans="1:14" ht="26.25" customHeight="1" x14ac:dyDescent="0.55000000000000004">
      <c r="A16" s="122">
        <v>5</v>
      </c>
      <c r="B16" s="114" t="s">
        <v>19</v>
      </c>
      <c r="C16" s="114" t="s">
        <v>119</v>
      </c>
      <c r="D16" s="116" t="s">
        <v>156</v>
      </c>
      <c r="E16" s="117" t="s">
        <v>157</v>
      </c>
      <c r="F16" s="118" t="s">
        <v>158</v>
      </c>
      <c r="G16" s="119" t="s">
        <v>159</v>
      </c>
      <c r="H16" s="120" t="s">
        <v>160</v>
      </c>
      <c r="I16" s="117" t="s">
        <v>161</v>
      </c>
      <c r="J16" s="118" t="s">
        <v>162</v>
      </c>
      <c r="K16" s="117" t="s">
        <v>163</v>
      </c>
      <c r="L16" s="121" t="s">
        <v>164</v>
      </c>
    </row>
    <row r="17" spans="1:12" x14ac:dyDescent="0.55000000000000004">
      <c r="A17" s="122">
        <v>6</v>
      </c>
      <c r="B17" s="114" t="s">
        <v>17</v>
      </c>
      <c r="C17" s="114" t="s">
        <v>119</v>
      </c>
      <c r="D17" s="116" t="s">
        <v>165</v>
      </c>
      <c r="E17" s="117" t="s">
        <v>166</v>
      </c>
      <c r="F17" s="118" t="s">
        <v>167</v>
      </c>
      <c r="G17" s="119" t="s">
        <v>168</v>
      </c>
      <c r="H17" s="120" t="s">
        <v>169</v>
      </c>
      <c r="I17" s="117" t="s">
        <v>170</v>
      </c>
      <c r="J17" s="118" t="s">
        <v>171</v>
      </c>
      <c r="K17" s="117" t="s">
        <v>172</v>
      </c>
      <c r="L17" s="121" t="s">
        <v>173</v>
      </c>
    </row>
    <row r="18" spans="1:12" x14ac:dyDescent="0.55000000000000004">
      <c r="A18" s="122">
        <v>7</v>
      </c>
      <c r="B18" s="114" t="s">
        <v>18</v>
      </c>
      <c r="C18" s="114" t="s">
        <v>119</v>
      </c>
      <c r="D18" s="116" t="s">
        <v>174</v>
      </c>
      <c r="E18" s="117" t="s">
        <v>175</v>
      </c>
      <c r="F18" s="118" t="s">
        <v>176</v>
      </c>
      <c r="G18" s="119" t="s">
        <v>177</v>
      </c>
      <c r="H18" s="120" t="s">
        <v>178</v>
      </c>
      <c r="I18" s="117" t="s">
        <v>179</v>
      </c>
      <c r="J18" s="118" t="s">
        <v>180</v>
      </c>
      <c r="K18" s="117" t="s">
        <v>181</v>
      </c>
      <c r="L18" s="121" t="s">
        <v>182</v>
      </c>
    </row>
    <row r="19" spans="1:12" x14ac:dyDescent="0.55000000000000004">
      <c r="A19" s="122">
        <v>8</v>
      </c>
      <c r="B19" s="114" t="s">
        <v>23</v>
      </c>
      <c r="C19" s="114" t="s">
        <v>119</v>
      </c>
      <c r="D19" s="116" t="s">
        <v>183</v>
      </c>
      <c r="E19" s="117" t="s">
        <v>184</v>
      </c>
      <c r="F19" s="118" t="s">
        <v>185</v>
      </c>
      <c r="G19" s="119" t="s">
        <v>186</v>
      </c>
      <c r="H19" s="120" t="s">
        <v>187</v>
      </c>
      <c r="I19" s="117" t="s">
        <v>188</v>
      </c>
      <c r="J19" s="118" t="s">
        <v>189</v>
      </c>
      <c r="K19" s="117" t="s">
        <v>190</v>
      </c>
      <c r="L19" s="121" t="s">
        <v>191</v>
      </c>
    </row>
    <row r="20" spans="1:12" x14ac:dyDescent="0.55000000000000004">
      <c r="A20" s="122">
        <v>9</v>
      </c>
      <c r="B20" s="114" t="s">
        <v>28</v>
      </c>
      <c r="C20" s="114" t="s">
        <v>119</v>
      </c>
      <c r="D20" s="116" t="s">
        <v>192</v>
      </c>
      <c r="E20" s="117" t="s">
        <v>193</v>
      </c>
      <c r="F20" s="118" t="s">
        <v>194</v>
      </c>
      <c r="G20" s="119" t="s">
        <v>195</v>
      </c>
      <c r="H20" s="120" t="s">
        <v>196</v>
      </c>
      <c r="I20" s="117" t="s">
        <v>197</v>
      </c>
      <c r="J20" s="118" t="s">
        <v>198</v>
      </c>
      <c r="K20" s="117" t="s">
        <v>199</v>
      </c>
      <c r="L20" s="121" t="s">
        <v>200</v>
      </c>
    </row>
    <row r="21" spans="1:12" x14ac:dyDescent="0.55000000000000004">
      <c r="A21" s="122">
        <v>10</v>
      </c>
      <c r="B21" s="114" t="s">
        <v>24</v>
      </c>
      <c r="C21" s="114" t="s">
        <v>119</v>
      </c>
      <c r="D21" s="116" t="s">
        <v>201</v>
      </c>
      <c r="E21" s="117" t="s">
        <v>170</v>
      </c>
      <c r="F21" s="118" t="s">
        <v>176</v>
      </c>
      <c r="G21" s="119" t="s">
        <v>202</v>
      </c>
      <c r="H21" s="120" t="s">
        <v>203</v>
      </c>
      <c r="I21" s="117" t="s">
        <v>204</v>
      </c>
      <c r="J21" s="118" t="s">
        <v>205</v>
      </c>
      <c r="K21" s="117" t="s">
        <v>206</v>
      </c>
      <c r="L21" s="121" t="s">
        <v>207</v>
      </c>
    </row>
    <row r="22" spans="1:12" x14ac:dyDescent="0.55000000000000004">
      <c r="A22" s="122">
        <v>11</v>
      </c>
      <c r="B22" s="114" t="s">
        <v>26</v>
      </c>
      <c r="C22" s="114" t="s">
        <v>119</v>
      </c>
      <c r="D22" s="116" t="s">
        <v>208</v>
      </c>
      <c r="E22" s="117" t="s">
        <v>209</v>
      </c>
      <c r="F22" s="118" t="s">
        <v>210</v>
      </c>
      <c r="G22" s="119" t="s">
        <v>211</v>
      </c>
      <c r="H22" s="120" t="s">
        <v>212</v>
      </c>
      <c r="I22" s="117" t="s">
        <v>213</v>
      </c>
      <c r="J22" s="118" t="s">
        <v>214</v>
      </c>
      <c r="K22" s="117" t="s">
        <v>215</v>
      </c>
      <c r="L22" s="121" t="s">
        <v>216</v>
      </c>
    </row>
    <row r="23" spans="1:12" x14ac:dyDescent="0.55000000000000004">
      <c r="A23" s="122">
        <v>12</v>
      </c>
      <c r="B23" s="114" t="s">
        <v>20</v>
      </c>
      <c r="C23" s="114" t="s">
        <v>119</v>
      </c>
      <c r="D23" s="116" t="s">
        <v>217</v>
      </c>
      <c r="E23" s="117" t="s">
        <v>218</v>
      </c>
      <c r="F23" s="118" t="s">
        <v>219</v>
      </c>
      <c r="G23" s="119" t="s">
        <v>220</v>
      </c>
      <c r="H23" s="120" t="s">
        <v>221</v>
      </c>
      <c r="I23" s="117" t="s">
        <v>222</v>
      </c>
      <c r="J23" s="118" t="s">
        <v>223</v>
      </c>
      <c r="K23" s="117" t="s">
        <v>224</v>
      </c>
      <c r="L23" s="121" t="s">
        <v>225</v>
      </c>
    </row>
    <row r="24" spans="1:12" x14ac:dyDescent="0.55000000000000004">
      <c r="A24" s="122">
        <v>13</v>
      </c>
      <c r="B24" s="114" t="s">
        <v>29</v>
      </c>
      <c r="C24" s="114" t="s">
        <v>119</v>
      </c>
      <c r="D24" s="116" t="s">
        <v>226</v>
      </c>
      <c r="E24" s="117" t="s">
        <v>227</v>
      </c>
      <c r="F24" s="118" t="s">
        <v>228</v>
      </c>
      <c r="G24" s="119" t="s">
        <v>229</v>
      </c>
      <c r="H24" s="120" t="s">
        <v>230</v>
      </c>
      <c r="I24" s="117" t="s">
        <v>231</v>
      </c>
      <c r="J24" s="118" t="s">
        <v>232</v>
      </c>
      <c r="K24" s="117" t="s">
        <v>233</v>
      </c>
      <c r="L24" s="121" t="s">
        <v>234</v>
      </c>
    </row>
    <row r="25" spans="1:12" x14ac:dyDescent="0.55000000000000004">
      <c r="A25" s="122">
        <v>14</v>
      </c>
      <c r="B25" s="114" t="s">
        <v>27</v>
      </c>
      <c r="C25" s="114" t="s">
        <v>119</v>
      </c>
      <c r="D25" s="116" t="s">
        <v>165</v>
      </c>
      <c r="E25" s="117" t="s">
        <v>235</v>
      </c>
      <c r="F25" s="118" t="s">
        <v>236</v>
      </c>
      <c r="G25" s="119" t="s">
        <v>237</v>
      </c>
      <c r="H25" s="120" t="s">
        <v>238</v>
      </c>
      <c r="I25" s="117" t="s">
        <v>239</v>
      </c>
      <c r="J25" s="118" t="s">
        <v>240</v>
      </c>
      <c r="K25" s="117" t="s">
        <v>241</v>
      </c>
      <c r="L25" s="121" t="s">
        <v>221</v>
      </c>
    </row>
    <row r="26" spans="1:12" s="123" customFormat="1" x14ac:dyDescent="0.55000000000000004">
      <c r="A26" s="122">
        <v>15</v>
      </c>
      <c r="B26" s="114" t="s">
        <v>35</v>
      </c>
      <c r="C26" s="114" t="s">
        <v>119</v>
      </c>
      <c r="D26" s="116" t="s">
        <v>242</v>
      </c>
      <c r="E26" s="117" t="s">
        <v>243</v>
      </c>
      <c r="F26" s="118" t="s">
        <v>244</v>
      </c>
      <c r="G26" s="119" t="s">
        <v>245</v>
      </c>
      <c r="H26" s="120" t="s">
        <v>246</v>
      </c>
      <c r="I26" s="117" t="s">
        <v>243</v>
      </c>
      <c r="J26" s="118" t="s">
        <v>247</v>
      </c>
      <c r="K26" s="117" t="s">
        <v>248</v>
      </c>
      <c r="L26" s="121" t="s">
        <v>249</v>
      </c>
    </row>
    <row r="27" spans="1:12" s="123" customFormat="1" x14ac:dyDescent="0.55000000000000004">
      <c r="A27" s="122">
        <v>16</v>
      </c>
      <c r="B27" s="114" t="s">
        <v>41</v>
      </c>
      <c r="C27" s="114" t="s">
        <v>119</v>
      </c>
      <c r="D27" s="116" t="s">
        <v>217</v>
      </c>
      <c r="E27" s="117" t="s">
        <v>250</v>
      </c>
      <c r="F27" s="118" t="s">
        <v>251</v>
      </c>
      <c r="G27" s="119" t="s">
        <v>252</v>
      </c>
      <c r="H27" s="120" t="s">
        <v>253</v>
      </c>
      <c r="I27" s="117" t="s">
        <v>254</v>
      </c>
      <c r="J27" s="118" t="s">
        <v>255</v>
      </c>
      <c r="K27" s="117" t="s">
        <v>256</v>
      </c>
      <c r="L27" s="121" t="s">
        <v>257</v>
      </c>
    </row>
    <row r="28" spans="1:12" s="123" customFormat="1" x14ac:dyDescent="0.55000000000000004">
      <c r="A28" s="122">
        <v>17</v>
      </c>
      <c r="B28" s="114" t="s">
        <v>39</v>
      </c>
      <c r="C28" s="114" t="s">
        <v>119</v>
      </c>
      <c r="D28" s="116" t="s">
        <v>258</v>
      </c>
      <c r="E28" s="117" t="s">
        <v>259</v>
      </c>
      <c r="F28" s="118" t="s">
        <v>247</v>
      </c>
      <c r="G28" s="119" t="s">
        <v>260</v>
      </c>
      <c r="H28" s="120" t="s">
        <v>261</v>
      </c>
      <c r="I28" s="117" t="s">
        <v>262</v>
      </c>
      <c r="J28" s="118" t="s">
        <v>263</v>
      </c>
      <c r="K28" s="117" t="s">
        <v>264</v>
      </c>
      <c r="L28" s="121" t="s">
        <v>265</v>
      </c>
    </row>
    <row r="29" spans="1:12" s="123" customFormat="1" x14ac:dyDescent="0.55000000000000004">
      <c r="A29" s="122">
        <v>18</v>
      </c>
      <c r="B29" s="114" t="s">
        <v>34</v>
      </c>
      <c r="C29" s="114" t="s">
        <v>119</v>
      </c>
      <c r="D29" s="116" t="s">
        <v>192</v>
      </c>
      <c r="E29" s="117" t="s">
        <v>266</v>
      </c>
      <c r="F29" s="118" t="s">
        <v>267</v>
      </c>
      <c r="G29" s="119" t="s">
        <v>268</v>
      </c>
      <c r="H29" s="120" t="s">
        <v>269</v>
      </c>
      <c r="I29" s="117" t="s">
        <v>270</v>
      </c>
      <c r="J29" s="118" t="s">
        <v>267</v>
      </c>
      <c r="K29" s="117" t="s">
        <v>271</v>
      </c>
      <c r="L29" s="121" t="s">
        <v>272</v>
      </c>
    </row>
    <row r="30" spans="1:12" s="123" customFormat="1" x14ac:dyDescent="0.55000000000000004">
      <c r="A30" s="122">
        <v>19</v>
      </c>
      <c r="B30" s="114" t="s">
        <v>33</v>
      </c>
      <c r="C30" s="114" t="s">
        <v>119</v>
      </c>
      <c r="D30" s="116" t="s">
        <v>273</v>
      </c>
      <c r="E30" s="117" t="s">
        <v>274</v>
      </c>
      <c r="F30" s="118" t="s">
        <v>275</v>
      </c>
      <c r="G30" s="119" t="s">
        <v>276</v>
      </c>
      <c r="H30" s="120" t="s">
        <v>277</v>
      </c>
      <c r="I30" s="117" t="s">
        <v>278</v>
      </c>
      <c r="J30" s="118" t="s">
        <v>279</v>
      </c>
      <c r="K30" s="117" t="s">
        <v>280</v>
      </c>
      <c r="L30" s="121" t="s">
        <v>281</v>
      </c>
    </row>
    <row r="31" spans="1:12" s="123" customFormat="1" x14ac:dyDescent="0.55000000000000004">
      <c r="A31" s="122">
        <v>20</v>
      </c>
      <c r="B31" s="114" t="s">
        <v>37</v>
      </c>
      <c r="C31" s="114" t="s">
        <v>119</v>
      </c>
      <c r="D31" s="116" t="s">
        <v>282</v>
      </c>
      <c r="E31" s="117" t="s">
        <v>283</v>
      </c>
      <c r="F31" s="118" t="s">
        <v>284</v>
      </c>
      <c r="G31" s="119" t="s">
        <v>285</v>
      </c>
      <c r="H31" s="120" t="s">
        <v>153</v>
      </c>
      <c r="I31" s="117" t="s">
        <v>286</v>
      </c>
      <c r="J31" s="118" t="s">
        <v>251</v>
      </c>
      <c r="K31" s="117" t="s">
        <v>287</v>
      </c>
      <c r="L31" s="121" t="s">
        <v>288</v>
      </c>
    </row>
    <row r="32" spans="1:12" s="123" customFormat="1" x14ac:dyDescent="0.55000000000000004">
      <c r="A32" s="122">
        <v>21</v>
      </c>
      <c r="B32" s="114" t="s">
        <v>42</v>
      </c>
      <c r="C32" s="114" t="s">
        <v>119</v>
      </c>
      <c r="D32" s="116" t="s">
        <v>138</v>
      </c>
      <c r="E32" s="117" t="s">
        <v>289</v>
      </c>
      <c r="F32" s="118" t="s">
        <v>290</v>
      </c>
      <c r="G32" s="119" t="s">
        <v>143</v>
      </c>
      <c r="H32" s="120" t="s">
        <v>291</v>
      </c>
      <c r="I32" s="117" t="s">
        <v>292</v>
      </c>
      <c r="J32" s="118" t="s">
        <v>293</v>
      </c>
      <c r="K32" s="117" t="s">
        <v>294</v>
      </c>
      <c r="L32" s="121" t="s">
        <v>295</v>
      </c>
    </row>
    <row r="33" spans="1:12" s="123" customFormat="1" x14ac:dyDescent="0.55000000000000004">
      <c r="A33" s="122">
        <v>22</v>
      </c>
      <c r="B33" s="114" t="s">
        <v>43</v>
      </c>
      <c r="C33" s="114" t="s">
        <v>119</v>
      </c>
      <c r="D33" s="116" t="s">
        <v>296</v>
      </c>
      <c r="E33" s="117" t="s">
        <v>297</v>
      </c>
      <c r="F33" s="118" t="s">
        <v>298</v>
      </c>
      <c r="G33" s="119" t="s">
        <v>299</v>
      </c>
      <c r="H33" s="120" t="s">
        <v>300</v>
      </c>
      <c r="I33" s="117" t="s">
        <v>301</v>
      </c>
      <c r="J33" s="118" t="s">
        <v>302</v>
      </c>
      <c r="K33" s="117" t="s">
        <v>303</v>
      </c>
      <c r="L33" s="121" t="s">
        <v>304</v>
      </c>
    </row>
    <row r="34" spans="1:12" s="123" customFormat="1" x14ac:dyDescent="0.55000000000000004">
      <c r="A34" s="122">
        <v>23</v>
      </c>
      <c r="B34" s="114" t="s">
        <v>44</v>
      </c>
      <c r="C34" s="114" t="s">
        <v>119</v>
      </c>
      <c r="D34" s="116" t="s">
        <v>282</v>
      </c>
      <c r="E34" s="117" t="s">
        <v>305</v>
      </c>
      <c r="F34" s="118" t="s">
        <v>306</v>
      </c>
      <c r="G34" s="119" t="s">
        <v>307</v>
      </c>
      <c r="H34" s="120" t="s">
        <v>308</v>
      </c>
      <c r="I34" s="117" t="s">
        <v>309</v>
      </c>
      <c r="J34" s="118" t="s">
        <v>310</v>
      </c>
      <c r="K34" s="117" t="s">
        <v>311</v>
      </c>
      <c r="L34" s="121" t="s">
        <v>312</v>
      </c>
    </row>
    <row r="35" spans="1:12" s="123" customFormat="1" x14ac:dyDescent="0.55000000000000004">
      <c r="A35" s="122">
        <v>24</v>
      </c>
      <c r="B35" s="114" t="s">
        <v>36</v>
      </c>
      <c r="C35" s="114" t="s">
        <v>119</v>
      </c>
      <c r="D35" s="116" t="s">
        <v>282</v>
      </c>
      <c r="E35" s="117" t="s">
        <v>313</v>
      </c>
      <c r="F35" s="118" t="s">
        <v>314</v>
      </c>
      <c r="G35" s="119" t="s">
        <v>315</v>
      </c>
      <c r="H35" s="120" t="s">
        <v>316</v>
      </c>
      <c r="I35" s="117" t="s">
        <v>317</v>
      </c>
      <c r="J35" s="118" t="s">
        <v>318</v>
      </c>
      <c r="K35" s="117" t="s">
        <v>319</v>
      </c>
      <c r="L35" s="121" t="s">
        <v>320</v>
      </c>
    </row>
    <row r="36" spans="1:12" s="123" customFormat="1" x14ac:dyDescent="0.55000000000000004">
      <c r="A36" s="122">
        <v>25</v>
      </c>
      <c r="B36" s="114" t="s">
        <v>45</v>
      </c>
      <c r="C36" s="114" t="s">
        <v>119</v>
      </c>
      <c r="D36" s="116" t="s">
        <v>138</v>
      </c>
      <c r="E36" s="117" t="s">
        <v>321</v>
      </c>
      <c r="F36" s="118" t="s">
        <v>322</v>
      </c>
      <c r="G36" s="119" t="s">
        <v>323</v>
      </c>
      <c r="H36" s="120" t="s">
        <v>324</v>
      </c>
      <c r="I36" s="117" t="s">
        <v>325</v>
      </c>
      <c r="J36" s="118" t="s">
        <v>326</v>
      </c>
      <c r="K36" s="117" t="s">
        <v>327</v>
      </c>
      <c r="L36" s="121" t="s">
        <v>200</v>
      </c>
    </row>
    <row r="37" spans="1:12" s="123" customFormat="1" x14ac:dyDescent="0.55000000000000004">
      <c r="A37" s="122">
        <v>26</v>
      </c>
      <c r="B37" s="114" t="s">
        <v>38</v>
      </c>
      <c r="C37" s="114" t="s">
        <v>119</v>
      </c>
      <c r="D37" s="116" t="s">
        <v>328</v>
      </c>
      <c r="E37" s="117" t="s">
        <v>329</v>
      </c>
      <c r="F37" s="118" t="s">
        <v>330</v>
      </c>
      <c r="G37" s="119" t="s">
        <v>239</v>
      </c>
      <c r="H37" s="120" t="s">
        <v>176</v>
      </c>
      <c r="I37" s="117" t="s">
        <v>331</v>
      </c>
      <c r="J37" s="118" t="s">
        <v>332</v>
      </c>
      <c r="K37" s="117" t="s">
        <v>333</v>
      </c>
      <c r="L37" s="121" t="s">
        <v>334</v>
      </c>
    </row>
    <row r="38" spans="1:12" s="123" customFormat="1" x14ac:dyDescent="0.55000000000000004">
      <c r="A38" s="122">
        <v>27</v>
      </c>
      <c r="B38" s="114" t="s">
        <v>32</v>
      </c>
      <c r="C38" s="114" t="s">
        <v>119</v>
      </c>
      <c r="D38" s="116" t="s">
        <v>335</v>
      </c>
      <c r="E38" s="117" t="s">
        <v>336</v>
      </c>
      <c r="F38" s="118" t="s">
        <v>337</v>
      </c>
      <c r="G38" s="119" t="s">
        <v>338</v>
      </c>
      <c r="H38" s="120" t="s">
        <v>339</v>
      </c>
      <c r="I38" s="117" t="s">
        <v>340</v>
      </c>
      <c r="J38" s="118" t="s">
        <v>341</v>
      </c>
      <c r="K38" s="117" t="s">
        <v>342</v>
      </c>
      <c r="L38" s="121" t="s">
        <v>343</v>
      </c>
    </row>
    <row r="39" spans="1:12" s="123" customFormat="1" x14ac:dyDescent="0.55000000000000004">
      <c r="A39" s="122">
        <v>28</v>
      </c>
      <c r="B39" s="114" t="s">
        <v>344</v>
      </c>
      <c r="C39" s="114" t="s">
        <v>119</v>
      </c>
      <c r="D39" s="116" t="s">
        <v>345</v>
      </c>
      <c r="E39" s="117" t="s">
        <v>346</v>
      </c>
      <c r="F39" s="118" t="s">
        <v>326</v>
      </c>
      <c r="G39" s="119" t="s">
        <v>347</v>
      </c>
      <c r="H39" s="120" t="s">
        <v>339</v>
      </c>
      <c r="I39" s="117" t="s">
        <v>348</v>
      </c>
      <c r="J39" s="118" t="s">
        <v>349</v>
      </c>
      <c r="K39" s="117" t="s">
        <v>350</v>
      </c>
      <c r="L39" s="121" t="s">
        <v>351</v>
      </c>
    </row>
    <row r="40" spans="1:12" x14ac:dyDescent="0.55000000000000004">
      <c r="A40" s="122">
        <v>29</v>
      </c>
      <c r="B40" s="114" t="s">
        <v>50</v>
      </c>
      <c r="C40" s="114" t="s">
        <v>119</v>
      </c>
      <c r="D40" s="116" t="s">
        <v>335</v>
      </c>
      <c r="E40" s="117" t="s">
        <v>352</v>
      </c>
      <c r="F40" s="118" t="s">
        <v>353</v>
      </c>
      <c r="G40" s="119" t="s">
        <v>354</v>
      </c>
      <c r="H40" s="120" t="s">
        <v>355</v>
      </c>
      <c r="I40" s="117" t="s">
        <v>356</v>
      </c>
      <c r="J40" s="118" t="s">
        <v>357</v>
      </c>
      <c r="K40" s="117" t="s">
        <v>243</v>
      </c>
      <c r="L40" s="121" t="s">
        <v>358</v>
      </c>
    </row>
    <row r="41" spans="1:12" x14ac:dyDescent="0.55000000000000004">
      <c r="A41" s="122">
        <v>30</v>
      </c>
      <c r="B41" s="114" t="s">
        <v>51</v>
      </c>
      <c r="C41" s="114" t="s">
        <v>119</v>
      </c>
      <c r="D41" s="116" t="s">
        <v>359</v>
      </c>
      <c r="E41" s="117" t="s">
        <v>360</v>
      </c>
      <c r="F41" s="118" t="s">
        <v>361</v>
      </c>
      <c r="G41" s="119" t="s">
        <v>362</v>
      </c>
      <c r="H41" s="120" t="s">
        <v>133</v>
      </c>
      <c r="I41" s="117" t="s">
        <v>363</v>
      </c>
      <c r="J41" s="118" t="s">
        <v>162</v>
      </c>
      <c r="K41" s="117" t="s">
        <v>360</v>
      </c>
      <c r="L41" s="121" t="s">
        <v>225</v>
      </c>
    </row>
    <row r="42" spans="1:12" x14ac:dyDescent="0.55000000000000004">
      <c r="A42" s="122">
        <v>31</v>
      </c>
      <c r="B42" s="114" t="s">
        <v>48</v>
      </c>
      <c r="C42" s="114" t="s">
        <v>119</v>
      </c>
      <c r="D42" s="116" t="s">
        <v>364</v>
      </c>
      <c r="E42" s="117" t="s">
        <v>365</v>
      </c>
      <c r="F42" s="118" t="s">
        <v>366</v>
      </c>
      <c r="G42" s="119" t="s">
        <v>367</v>
      </c>
      <c r="H42" s="120" t="s">
        <v>368</v>
      </c>
      <c r="I42" s="117" t="s">
        <v>369</v>
      </c>
      <c r="J42" s="118" t="s">
        <v>370</v>
      </c>
      <c r="K42" s="117" t="s">
        <v>371</v>
      </c>
      <c r="L42" s="121" t="s">
        <v>372</v>
      </c>
    </row>
    <row r="43" spans="1:12" x14ac:dyDescent="0.55000000000000004">
      <c r="A43" s="122">
        <v>32</v>
      </c>
      <c r="B43" s="114" t="s">
        <v>47</v>
      </c>
      <c r="C43" s="114" t="s">
        <v>119</v>
      </c>
      <c r="D43" s="116" t="s">
        <v>282</v>
      </c>
      <c r="E43" s="117" t="s">
        <v>373</v>
      </c>
      <c r="F43" s="118" t="s">
        <v>374</v>
      </c>
      <c r="G43" s="119" t="s">
        <v>375</v>
      </c>
      <c r="H43" s="120" t="s">
        <v>376</v>
      </c>
      <c r="I43" s="117" t="s">
        <v>377</v>
      </c>
      <c r="J43" s="118" t="s">
        <v>378</v>
      </c>
      <c r="K43" s="117" t="s">
        <v>379</v>
      </c>
      <c r="L43" s="121" t="s">
        <v>380</v>
      </c>
    </row>
    <row r="44" spans="1:12" x14ac:dyDescent="0.55000000000000004">
      <c r="A44" s="122">
        <v>33</v>
      </c>
      <c r="B44" s="114" t="s">
        <v>54</v>
      </c>
      <c r="C44" s="114" t="s">
        <v>119</v>
      </c>
      <c r="D44" s="116" t="s">
        <v>192</v>
      </c>
      <c r="E44" s="117" t="s">
        <v>381</v>
      </c>
      <c r="F44" s="118" t="s">
        <v>382</v>
      </c>
      <c r="G44" s="119" t="s">
        <v>383</v>
      </c>
      <c r="H44" s="120" t="s">
        <v>384</v>
      </c>
      <c r="I44" s="117" t="s">
        <v>385</v>
      </c>
      <c r="J44" s="118" t="s">
        <v>386</v>
      </c>
      <c r="K44" s="117" t="s">
        <v>188</v>
      </c>
      <c r="L44" s="121" t="s">
        <v>387</v>
      </c>
    </row>
    <row r="45" spans="1:12" x14ac:dyDescent="0.55000000000000004">
      <c r="A45" s="122">
        <v>34</v>
      </c>
      <c r="B45" s="114" t="s">
        <v>59</v>
      </c>
      <c r="C45" s="114" t="s">
        <v>119</v>
      </c>
      <c r="D45" s="116" t="s">
        <v>388</v>
      </c>
      <c r="E45" s="117" t="s">
        <v>389</v>
      </c>
      <c r="F45" s="118" t="s">
        <v>390</v>
      </c>
      <c r="G45" s="119" t="s">
        <v>391</v>
      </c>
      <c r="H45" s="120" t="s">
        <v>392</v>
      </c>
      <c r="I45" s="117" t="s">
        <v>393</v>
      </c>
      <c r="J45" s="118" t="s">
        <v>394</v>
      </c>
      <c r="K45" s="117" t="s">
        <v>395</v>
      </c>
      <c r="L45" s="121" t="s">
        <v>396</v>
      </c>
    </row>
    <row r="46" spans="1:12" s="123" customFormat="1" x14ac:dyDescent="0.55000000000000004">
      <c r="A46" s="122">
        <v>35</v>
      </c>
      <c r="B46" s="114" t="s">
        <v>52</v>
      </c>
      <c r="C46" s="114" t="s">
        <v>119</v>
      </c>
      <c r="D46" s="116" t="s">
        <v>138</v>
      </c>
      <c r="E46" s="117" t="s">
        <v>397</v>
      </c>
      <c r="F46" s="118" t="s">
        <v>398</v>
      </c>
      <c r="G46" s="119" t="s">
        <v>399</v>
      </c>
      <c r="H46" s="120" t="s">
        <v>400</v>
      </c>
      <c r="I46" s="117" t="s">
        <v>401</v>
      </c>
      <c r="J46" s="118" t="s">
        <v>337</v>
      </c>
      <c r="K46" s="117" t="s">
        <v>402</v>
      </c>
      <c r="L46" s="121" t="s">
        <v>403</v>
      </c>
    </row>
    <row r="47" spans="1:12" s="123" customFormat="1" x14ac:dyDescent="0.55000000000000004">
      <c r="A47" s="122">
        <v>36</v>
      </c>
      <c r="B47" s="114" t="s">
        <v>61</v>
      </c>
      <c r="C47" s="114" t="s">
        <v>119</v>
      </c>
      <c r="D47" s="116" t="s">
        <v>217</v>
      </c>
      <c r="E47" s="117" t="s">
        <v>404</v>
      </c>
      <c r="F47" s="118" t="s">
        <v>405</v>
      </c>
      <c r="G47" s="119" t="s">
        <v>406</v>
      </c>
      <c r="H47" s="120" t="s">
        <v>407</v>
      </c>
      <c r="I47" s="117" t="s">
        <v>408</v>
      </c>
      <c r="J47" s="118" t="s">
        <v>409</v>
      </c>
      <c r="K47" s="117" t="s">
        <v>218</v>
      </c>
      <c r="L47" s="121" t="s">
        <v>410</v>
      </c>
    </row>
    <row r="48" spans="1:12" s="123" customFormat="1" x14ac:dyDescent="0.55000000000000004">
      <c r="A48" s="122">
        <v>37</v>
      </c>
      <c r="B48" s="114" t="s">
        <v>49</v>
      </c>
      <c r="C48" s="114" t="s">
        <v>119</v>
      </c>
      <c r="D48" s="116" t="s">
        <v>242</v>
      </c>
      <c r="E48" s="117" t="s">
        <v>331</v>
      </c>
      <c r="F48" s="118" t="s">
        <v>411</v>
      </c>
      <c r="G48" s="119" t="s">
        <v>412</v>
      </c>
      <c r="H48" s="120" t="s">
        <v>413</v>
      </c>
      <c r="I48" s="117" t="s">
        <v>414</v>
      </c>
      <c r="J48" s="118" t="s">
        <v>415</v>
      </c>
      <c r="K48" s="117" t="s">
        <v>416</v>
      </c>
      <c r="L48" s="121" t="s">
        <v>417</v>
      </c>
    </row>
    <row r="49" spans="1:12" s="123" customFormat="1" x14ac:dyDescent="0.55000000000000004">
      <c r="A49" s="122">
        <v>38</v>
      </c>
      <c r="B49" s="114" t="s">
        <v>55</v>
      </c>
      <c r="C49" s="114" t="s">
        <v>119</v>
      </c>
      <c r="D49" s="116" t="s">
        <v>418</v>
      </c>
      <c r="E49" s="117" t="s">
        <v>419</v>
      </c>
      <c r="F49" s="118" t="s">
        <v>420</v>
      </c>
      <c r="G49" s="119" t="s">
        <v>421</v>
      </c>
      <c r="H49" s="120" t="s">
        <v>298</v>
      </c>
      <c r="I49" s="117" t="s">
        <v>422</v>
      </c>
      <c r="J49" s="118" t="s">
        <v>423</v>
      </c>
      <c r="K49" s="117" t="s">
        <v>424</v>
      </c>
      <c r="L49" s="121" t="s">
        <v>425</v>
      </c>
    </row>
    <row r="50" spans="1:12" s="123" customFormat="1" x14ac:dyDescent="0.55000000000000004">
      <c r="A50" s="122">
        <v>39</v>
      </c>
      <c r="B50" s="114" t="s">
        <v>58</v>
      </c>
      <c r="C50" s="114" t="s">
        <v>119</v>
      </c>
      <c r="D50" s="116" t="s">
        <v>426</v>
      </c>
      <c r="E50" s="117" t="s">
        <v>427</v>
      </c>
      <c r="F50" s="118" t="s">
        <v>185</v>
      </c>
      <c r="G50" s="119" t="s">
        <v>428</v>
      </c>
      <c r="H50" s="120" t="s">
        <v>429</v>
      </c>
      <c r="I50" s="117" t="s">
        <v>430</v>
      </c>
      <c r="J50" s="118" t="s">
        <v>284</v>
      </c>
      <c r="K50" s="117" t="s">
        <v>431</v>
      </c>
      <c r="L50" s="121" t="s">
        <v>432</v>
      </c>
    </row>
    <row r="51" spans="1:12" s="123" customFormat="1" x14ac:dyDescent="0.55000000000000004">
      <c r="A51" s="122">
        <v>40</v>
      </c>
      <c r="B51" s="114" t="s">
        <v>57</v>
      </c>
      <c r="C51" s="114" t="s">
        <v>119</v>
      </c>
      <c r="D51" s="116" t="s">
        <v>183</v>
      </c>
      <c r="E51" s="117" t="s">
        <v>433</v>
      </c>
      <c r="F51" s="118" t="s">
        <v>434</v>
      </c>
      <c r="G51" s="119" t="s">
        <v>435</v>
      </c>
      <c r="H51" s="120" t="s">
        <v>436</v>
      </c>
      <c r="I51" s="117" t="s">
        <v>437</v>
      </c>
      <c r="J51" s="118" t="s">
        <v>438</v>
      </c>
      <c r="K51" s="117" t="s">
        <v>439</v>
      </c>
      <c r="L51" s="121" t="s">
        <v>440</v>
      </c>
    </row>
    <row r="52" spans="1:12" s="123" customFormat="1" x14ac:dyDescent="0.55000000000000004">
      <c r="A52" s="122">
        <v>41</v>
      </c>
      <c r="B52" s="114" t="s">
        <v>53</v>
      </c>
      <c r="C52" s="114" t="s">
        <v>119</v>
      </c>
      <c r="D52" s="116" t="s">
        <v>418</v>
      </c>
      <c r="E52" s="117" t="s">
        <v>441</v>
      </c>
      <c r="F52" s="118" t="s">
        <v>442</v>
      </c>
      <c r="G52" s="119" t="s">
        <v>421</v>
      </c>
      <c r="H52" s="120" t="s">
        <v>443</v>
      </c>
      <c r="I52" s="117" t="s">
        <v>444</v>
      </c>
      <c r="J52" s="118" t="s">
        <v>445</v>
      </c>
      <c r="K52" s="117" t="s">
        <v>421</v>
      </c>
      <c r="L52" s="121" t="s">
        <v>446</v>
      </c>
    </row>
    <row r="53" spans="1:12" s="123" customFormat="1" x14ac:dyDescent="0.55000000000000004">
      <c r="A53" s="122">
        <v>42</v>
      </c>
      <c r="B53" s="114" t="s">
        <v>56</v>
      </c>
      <c r="C53" s="114" t="s">
        <v>119</v>
      </c>
      <c r="D53" s="116" t="s">
        <v>282</v>
      </c>
      <c r="E53" s="117" t="s">
        <v>286</v>
      </c>
      <c r="F53" s="118" t="s">
        <v>447</v>
      </c>
      <c r="G53" s="119" t="s">
        <v>448</v>
      </c>
      <c r="H53" s="120" t="s">
        <v>449</v>
      </c>
      <c r="I53" s="117" t="s">
        <v>450</v>
      </c>
      <c r="J53" s="118" t="s">
        <v>451</v>
      </c>
      <c r="K53" s="117" t="s">
        <v>452</v>
      </c>
      <c r="L53" s="121" t="s">
        <v>453</v>
      </c>
    </row>
    <row r="54" spans="1:12" s="123" customFormat="1" x14ac:dyDescent="0.55000000000000004">
      <c r="A54" s="122">
        <v>43</v>
      </c>
      <c r="B54" s="114" t="s">
        <v>60</v>
      </c>
      <c r="C54" s="114" t="s">
        <v>119</v>
      </c>
      <c r="D54" s="116" t="s">
        <v>147</v>
      </c>
      <c r="E54" s="117" t="s">
        <v>454</v>
      </c>
      <c r="F54" s="118" t="s">
        <v>455</v>
      </c>
      <c r="G54" s="119" t="s">
        <v>456</v>
      </c>
      <c r="H54" s="120" t="s">
        <v>457</v>
      </c>
      <c r="I54" s="117" t="s">
        <v>458</v>
      </c>
      <c r="J54" s="118" t="s">
        <v>459</v>
      </c>
      <c r="K54" s="117" t="s">
        <v>460</v>
      </c>
      <c r="L54" s="121" t="s">
        <v>461</v>
      </c>
    </row>
    <row r="55" spans="1:12" s="123" customFormat="1" x14ac:dyDescent="0.55000000000000004">
      <c r="A55" s="122">
        <v>44</v>
      </c>
      <c r="B55" s="114" t="s">
        <v>70</v>
      </c>
      <c r="C55" s="114" t="s">
        <v>119</v>
      </c>
      <c r="D55" s="116" t="s">
        <v>462</v>
      </c>
      <c r="E55" s="117" t="s">
        <v>463</v>
      </c>
      <c r="F55" s="118" t="s">
        <v>384</v>
      </c>
      <c r="G55" s="119" t="s">
        <v>464</v>
      </c>
      <c r="H55" s="120" t="s">
        <v>465</v>
      </c>
      <c r="I55" s="117" t="s">
        <v>466</v>
      </c>
      <c r="J55" s="118" t="s">
        <v>467</v>
      </c>
      <c r="K55" s="117" t="s">
        <v>468</v>
      </c>
      <c r="L55" s="121" t="s">
        <v>469</v>
      </c>
    </row>
    <row r="56" spans="1:12" s="123" customFormat="1" x14ac:dyDescent="0.55000000000000004">
      <c r="A56" s="122">
        <v>45</v>
      </c>
      <c r="B56" s="114" t="s">
        <v>66</v>
      </c>
      <c r="C56" s="114" t="s">
        <v>119</v>
      </c>
      <c r="D56" s="116" t="s">
        <v>470</v>
      </c>
      <c r="E56" s="117" t="s">
        <v>471</v>
      </c>
      <c r="F56" s="118" t="s">
        <v>472</v>
      </c>
      <c r="G56" s="119" t="s">
        <v>473</v>
      </c>
      <c r="H56" s="120" t="s">
        <v>318</v>
      </c>
      <c r="I56" s="117" t="s">
        <v>474</v>
      </c>
      <c r="J56" s="118" t="s">
        <v>475</v>
      </c>
      <c r="K56" s="117" t="s">
        <v>476</v>
      </c>
      <c r="L56" s="121" t="s">
        <v>477</v>
      </c>
    </row>
    <row r="57" spans="1:12" s="123" customFormat="1" x14ac:dyDescent="0.55000000000000004">
      <c r="A57" s="122">
        <v>46</v>
      </c>
      <c r="B57" s="114" t="s">
        <v>64</v>
      </c>
      <c r="C57" s="114" t="s">
        <v>119</v>
      </c>
      <c r="D57" s="116" t="s">
        <v>418</v>
      </c>
      <c r="E57" s="117" t="s">
        <v>474</v>
      </c>
      <c r="F57" s="118" t="s">
        <v>478</v>
      </c>
      <c r="G57" s="119" t="s">
        <v>479</v>
      </c>
      <c r="H57" s="120" t="s">
        <v>480</v>
      </c>
      <c r="I57" s="117" t="s">
        <v>195</v>
      </c>
      <c r="J57" s="118" t="s">
        <v>451</v>
      </c>
      <c r="K57" s="117" t="s">
        <v>481</v>
      </c>
      <c r="L57" s="121" t="s">
        <v>482</v>
      </c>
    </row>
    <row r="58" spans="1:12" x14ac:dyDescent="0.55000000000000004">
      <c r="A58" s="122">
        <v>47</v>
      </c>
      <c r="B58" s="114" t="s">
        <v>74</v>
      </c>
      <c r="C58" s="114" t="s">
        <v>119</v>
      </c>
      <c r="D58" s="116" t="s">
        <v>470</v>
      </c>
      <c r="E58" s="117" t="s">
        <v>365</v>
      </c>
      <c r="F58" s="118" t="s">
        <v>483</v>
      </c>
      <c r="G58" s="119" t="s">
        <v>484</v>
      </c>
      <c r="H58" s="120" t="s">
        <v>485</v>
      </c>
      <c r="I58" s="117" t="s">
        <v>486</v>
      </c>
      <c r="J58" s="118" t="s">
        <v>135</v>
      </c>
      <c r="K58" s="117" t="s">
        <v>487</v>
      </c>
      <c r="L58" s="121" t="s">
        <v>488</v>
      </c>
    </row>
    <row r="59" spans="1:12" x14ac:dyDescent="0.55000000000000004">
      <c r="A59" s="122">
        <v>48</v>
      </c>
      <c r="B59" s="114" t="s">
        <v>69</v>
      </c>
      <c r="C59" s="114" t="s">
        <v>119</v>
      </c>
      <c r="D59" s="116" t="s">
        <v>489</v>
      </c>
      <c r="E59" s="117" t="s">
        <v>490</v>
      </c>
      <c r="F59" s="118" t="s">
        <v>491</v>
      </c>
      <c r="G59" s="119" t="s">
        <v>492</v>
      </c>
      <c r="H59" s="120" t="s">
        <v>493</v>
      </c>
      <c r="I59" s="117" t="s">
        <v>494</v>
      </c>
      <c r="J59" s="118" t="s">
        <v>178</v>
      </c>
      <c r="K59" s="117" t="s">
        <v>495</v>
      </c>
      <c r="L59" s="121" t="s">
        <v>496</v>
      </c>
    </row>
    <row r="60" spans="1:12" x14ac:dyDescent="0.55000000000000004">
      <c r="A60" s="122">
        <v>49</v>
      </c>
      <c r="B60" s="114" t="s">
        <v>68</v>
      </c>
      <c r="C60" s="114" t="s">
        <v>119</v>
      </c>
      <c r="D60" s="116" t="s">
        <v>282</v>
      </c>
      <c r="E60" s="117" t="s">
        <v>497</v>
      </c>
      <c r="F60" s="118" t="s">
        <v>498</v>
      </c>
      <c r="G60" s="119" t="s">
        <v>285</v>
      </c>
      <c r="H60" s="120" t="s">
        <v>378</v>
      </c>
      <c r="I60" s="117" t="s">
        <v>499</v>
      </c>
      <c r="J60" s="118" t="s">
        <v>382</v>
      </c>
      <c r="K60" s="117" t="s">
        <v>377</v>
      </c>
      <c r="L60" s="121" t="s">
        <v>500</v>
      </c>
    </row>
    <row r="61" spans="1:12" x14ac:dyDescent="0.55000000000000004">
      <c r="A61" s="122">
        <v>50</v>
      </c>
      <c r="B61" s="114" t="s">
        <v>77</v>
      </c>
      <c r="C61" s="114" t="s">
        <v>119</v>
      </c>
      <c r="D61" s="116" t="s">
        <v>501</v>
      </c>
      <c r="E61" s="117" t="s">
        <v>502</v>
      </c>
      <c r="F61" s="118" t="s">
        <v>503</v>
      </c>
      <c r="G61" s="119" t="s">
        <v>504</v>
      </c>
      <c r="H61" s="120" t="s">
        <v>505</v>
      </c>
      <c r="I61" s="117" t="s">
        <v>506</v>
      </c>
      <c r="J61" s="118" t="s">
        <v>314</v>
      </c>
      <c r="K61" s="117" t="s">
        <v>507</v>
      </c>
      <c r="L61" s="121" t="s">
        <v>508</v>
      </c>
    </row>
    <row r="62" spans="1:12" s="123" customFormat="1" x14ac:dyDescent="0.55000000000000004">
      <c r="A62" s="122">
        <v>51</v>
      </c>
      <c r="B62" s="114" t="s">
        <v>71</v>
      </c>
      <c r="C62" s="114" t="s">
        <v>119</v>
      </c>
      <c r="D62" s="116" t="s">
        <v>335</v>
      </c>
      <c r="E62" s="117" t="s">
        <v>466</v>
      </c>
      <c r="F62" s="118" t="s">
        <v>509</v>
      </c>
      <c r="G62" s="119" t="s">
        <v>510</v>
      </c>
      <c r="H62" s="120" t="s">
        <v>451</v>
      </c>
      <c r="I62" s="117" t="s">
        <v>367</v>
      </c>
      <c r="J62" s="118" t="s">
        <v>511</v>
      </c>
      <c r="K62" s="117" t="s">
        <v>512</v>
      </c>
      <c r="L62" s="121" t="s">
        <v>513</v>
      </c>
    </row>
    <row r="63" spans="1:12" s="123" customFormat="1" x14ac:dyDescent="0.55000000000000004">
      <c r="A63" s="122">
        <v>52</v>
      </c>
      <c r="B63" s="114" t="s">
        <v>65</v>
      </c>
      <c r="C63" s="114" t="s">
        <v>119</v>
      </c>
      <c r="D63" s="116" t="s">
        <v>335</v>
      </c>
      <c r="E63" s="117" t="s">
        <v>514</v>
      </c>
      <c r="F63" s="118" t="s">
        <v>438</v>
      </c>
      <c r="G63" s="119" t="s">
        <v>170</v>
      </c>
      <c r="H63" s="120" t="s">
        <v>515</v>
      </c>
      <c r="I63" s="117" t="s">
        <v>516</v>
      </c>
      <c r="J63" s="118" t="s">
        <v>517</v>
      </c>
      <c r="K63" s="117" t="s">
        <v>518</v>
      </c>
      <c r="L63" s="121" t="s">
        <v>519</v>
      </c>
    </row>
    <row r="64" spans="1:12" s="123" customFormat="1" x14ac:dyDescent="0.55000000000000004">
      <c r="A64" s="122">
        <v>53</v>
      </c>
      <c r="B64" s="114" t="s">
        <v>63</v>
      </c>
      <c r="C64" s="114" t="s">
        <v>119</v>
      </c>
      <c r="D64" s="116" t="s">
        <v>242</v>
      </c>
      <c r="E64" s="117" t="s">
        <v>520</v>
      </c>
      <c r="F64" s="118" t="s">
        <v>140</v>
      </c>
      <c r="G64" s="119" t="s">
        <v>521</v>
      </c>
      <c r="H64" s="120" t="s">
        <v>522</v>
      </c>
      <c r="I64" s="117" t="s">
        <v>506</v>
      </c>
      <c r="J64" s="118" t="s">
        <v>523</v>
      </c>
      <c r="K64" s="117" t="s">
        <v>524</v>
      </c>
      <c r="L64" s="121" t="s">
        <v>525</v>
      </c>
    </row>
    <row r="65" spans="1:12" s="123" customFormat="1" x14ac:dyDescent="0.55000000000000004">
      <c r="A65" s="122">
        <v>54</v>
      </c>
      <c r="B65" s="114" t="s">
        <v>78</v>
      </c>
      <c r="C65" s="114" t="s">
        <v>119</v>
      </c>
      <c r="D65" s="116" t="s">
        <v>120</v>
      </c>
      <c r="E65" s="117" t="s">
        <v>526</v>
      </c>
      <c r="F65" s="118" t="s">
        <v>376</v>
      </c>
      <c r="G65" s="119" t="s">
        <v>307</v>
      </c>
      <c r="H65" s="120" t="s">
        <v>527</v>
      </c>
      <c r="I65" s="117" t="s">
        <v>528</v>
      </c>
      <c r="J65" s="118" t="s">
        <v>529</v>
      </c>
      <c r="K65" s="117" t="s">
        <v>530</v>
      </c>
      <c r="L65" s="121" t="s">
        <v>330</v>
      </c>
    </row>
    <row r="66" spans="1:12" s="123" customFormat="1" x14ac:dyDescent="0.55000000000000004">
      <c r="A66" s="122">
        <v>55</v>
      </c>
      <c r="B66" s="114" t="s">
        <v>73</v>
      </c>
      <c r="C66" s="114" t="s">
        <v>119</v>
      </c>
      <c r="D66" s="116" t="s">
        <v>165</v>
      </c>
      <c r="E66" s="117" t="s">
        <v>531</v>
      </c>
      <c r="F66" s="118" t="s">
        <v>532</v>
      </c>
      <c r="G66" s="119" t="s">
        <v>533</v>
      </c>
      <c r="H66" s="120" t="s">
        <v>534</v>
      </c>
      <c r="I66" s="117" t="s">
        <v>535</v>
      </c>
      <c r="J66" s="118" t="s">
        <v>536</v>
      </c>
      <c r="K66" s="117" t="s">
        <v>537</v>
      </c>
      <c r="L66" s="121" t="s">
        <v>538</v>
      </c>
    </row>
    <row r="67" spans="1:12" s="123" customFormat="1" x14ac:dyDescent="0.55000000000000004">
      <c r="A67" s="122">
        <v>56</v>
      </c>
      <c r="B67" s="114" t="s">
        <v>75</v>
      </c>
      <c r="C67" s="114" t="s">
        <v>119</v>
      </c>
      <c r="D67" s="116" t="s">
        <v>192</v>
      </c>
      <c r="E67" s="117" t="s">
        <v>539</v>
      </c>
      <c r="F67" s="118" t="s">
        <v>540</v>
      </c>
      <c r="G67" s="119" t="s">
        <v>541</v>
      </c>
      <c r="H67" s="120" t="s">
        <v>267</v>
      </c>
      <c r="I67" s="117" t="s">
        <v>537</v>
      </c>
      <c r="J67" s="118" t="s">
        <v>542</v>
      </c>
      <c r="K67" s="117" t="s">
        <v>543</v>
      </c>
      <c r="L67" s="121" t="s">
        <v>544</v>
      </c>
    </row>
    <row r="68" spans="1:12" s="123" customFormat="1" x14ac:dyDescent="0.55000000000000004">
      <c r="A68" s="122">
        <v>57</v>
      </c>
      <c r="B68" s="114" t="s">
        <v>72</v>
      </c>
      <c r="C68" s="114" t="s">
        <v>119</v>
      </c>
      <c r="D68" s="116" t="s">
        <v>328</v>
      </c>
      <c r="E68" s="117" t="s">
        <v>545</v>
      </c>
      <c r="F68" s="118" t="s">
        <v>546</v>
      </c>
      <c r="G68" s="119" t="s">
        <v>547</v>
      </c>
      <c r="H68" s="120" t="s">
        <v>548</v>
      </c>
      <c r="I68" s="117" t="s">
        <v>549</v>
      </c>
      <c r="J68" s="118" t="s">
        <v>457</v>
      </c>
      <c r="K68" s="117" t="s">
        <v>550</v>
      </c>
      <c r="L68" s="121" t="s">
        <v>343</v>
      </c>
    </row>
    <row r="69" spans="1:12" s="123" customFormat="1" x14ac:dyDescent="0.55000000000000004">
      <c r="A69" s="122">
        <v>58</v>
      </c>
      <c r="B69" s="114" t="s">
        <v>67</v>
      </c>
      <c r="C69" s="114" t="s">
        <v>119</v>
      </c>
      <c r="D69" s="116" t="s">
        <v>165</v>
      </c>
      <c r="E69" s="117" t="s">
        <v>551</v>
      </c>
      <c r="F69" s="118" t="s">
        <v>552</v>
      </c>
      <c r="G69" s="119" t="s">
        <v>553</v>
      </c>
      <c r="H69" s="120" t="s">
        <v>554</v>
      </c>
      <c r="I69" s="117" t="s">
        <v>555</v>
      </c>
      <c r="J69" s="118" t="s">
        <v>556</v>
      </c>
      <c r="K69" s="117" t="s">
        <v>557</v>
      </c>
      <c r="L69" s="121" t="s">
        <v>558</v>
      </c>
    </row>
    <row r="70" spans="1:12" s="124" customFormat="1" x14ac:dyDescent="0.55000000000000004">
      <c r="A70" s="122">
        <v>59</v>
      </c>
      <c r="B70" s="114" t="s">
        <v>76</v>
      </c>
      <c r="C70" s="114" t="s">
        <v>119</v>
      </c>
      <c r="D70" s="116" t="s">
        <v>418</v>
      </c>
      <c r="E70" s="117" t="s">
        <v>559</v>
      </c>
      <c r="F70" s="118" t="s">
        <v>443</v>
      </c>
      <c r="G70" s="119" t="s">
        <v>560</v>
      </c>
      <c r="H70" s="120" t="s">
        <v>561</v>
      </c>
      <c r="I70" s="117" t="s">
        <v>535</v>
      </c>
      <c r="J70" s="118" t="s">
        <v>562</v>
      </c>
      <c r="K70" s="117" t="s">
        <v>563</v>
      </c>
      <c r="L70" s="121" t="s">
        <v>564</v>
      </c>
    </row>
    <row r="71" spans="1:12" s="123" customFormat="1" x14ac:dyDescent="0.55000000000000004">
      <c r="A71" s="125">
        <v>60</v>
      </c>
      <c r="B71" s="114" t="s">
        <v>82</v>
      </c>
      <c r="C71" s="114" t="s">
        <v>565</v>
      </c>
      <c r="D71" s="116" t="s">
        <v>364</v>
      </c>
      <c r="E71" s="117" t="s">
        <v>566</v>
      </c>
      <c r="F71" s="118" t="s">
        <v>567</v>
      </c>
      <c r="G71" s="119" t="s">
        <v>568</v>
      </c>
      <c r="H71" s="120" t="s">
        <v>244</v>
      </c>
      <c r="I71" s="117" t="s">
        <v>569</v>
      </c>
      <c r="J71" s="118" t="s">
        <v>570</v>
      </c>
      <c r="K71" s="117" t="s">
        <v>571</v>
      </c>
      <c r="L71" s="121" t="s">
        <v>572</v>
      </c>
    </row>
    <row r="72" spans="1:12" x14ac:dyDescent="0.55000000000000004">
      <c r="A72" s="125">
        <v>61</v>
      </c>
      <c r="B72" s="114" t="s">
        <v>80</v>
      </c>
      <c r="C72" s="114" t="s">
        <v>565</v>
      </c>
      <c r="D72" s="116" t="s">
        <v>192</v>
      </c>
      <c r="E72" s="117" t="s">
        <v>573</v>
      </c>
      <c r="F72" s="118" t="s">
        <v>574</v>
      </c>
      <c r="G72" s="119" t="s">
        <v>381</v>
      </c>
      <c r="H72" s="120" t="s">
        <v>575</v>
      </c>
      <c r="I72" s="117" t="s">
        <v>381</v>
      </c>
      <c r="J72" s="118" t="s">
        <v>511</v>
      </c>
      <c r="K72" s="117" t="s">
        <v>576</v>
      </c>
      <c r="L72" s="121" t="s">
        <v>577</v>
      </c>
    </row>
    <row r="73" spans="1:12" x14ac:dyDescent="0.55000000000000004">
      <c r="A73" s="125">
        <v>62</v>
      </c>
      <c r="B73" s="114" t="s">
        <v>87</v>
      </c>
      <c r="C73" s="114" t="s">
        <v>565</v>
      </c>
      <c r="D73" s="116" t="s">
        <v>328</v>
      </c>
      <c r="E73" s="117" t="s">
        <v>578</v>
      </c>
      <c r="F73" s="118" t="s">
        <v>579</v>
      </c>
      <c r="G73" s="119" t="s">
        <v>479</v>
      </c>
      <c r="H73" s="120" t="s">
        <v>580</v>
      </c>
      <c r="I73" s="117" t="s">
        <v>581</v>
      </c>
      <c r="J73" s="118" t="s">
        <v>582</v>
      </c>
      <c r="K73" s="117" t="s">
        <v>583</v>
      </c>
      <c r="L73" s="121" t="s">
        <v>584</v>
      </c>
    </row>
    <row r="74" spans="1:12" x14ac:dyDescent="0.55000000000000004">
      <c r="A74" s="125">
        <v>63</v>
      </c>
      <c r="B74" s="114" t="s">
        <v>91</v>
      </c>
      <c r="C74" s="114" t="s">
        <v>565</v>
      </c>
      <c r="D74" s="116" t="s">
        <v>165</v>
      </c>
      <c r="E74" s="117" t="s">
        <v>466</v>
      </c>
      <c r="F74" s="118" t="s">
        <v>585</v>
      </c>
      <c r="G74" s="119" t="s">
        <v>586</v>
      </c>
      <c r="H74" s="120" t="s">
        <v>230</v>
      </c>
      <c r="I74" s="117" t="s">
        <v>170</v>
      </c>
      <c r="J74" s="118" t="s">
        <v>587</v>
      </c>
      <c r="K74" s="117" t="s">
        <v>588</v>
      </c>
      <c r="L74" s="121" t="s">
        <v>589</v>
      </c>
    </row>
    <row r="75" spans="1:12" x14ac:dyDescent="0.55000000000000004">
      <c r="A75" s="125">
        <v>64</v>
      </c>
      <c r="B75" s="114" t="s">
        <v>590</v>
      </c>
      <c r="C75" s="114" t="s">
        <v>565</v>
      </c>
      <c r="D75" s="116" t="s">
        <v>328</v>
      </c>
      <c r="E75" s="117" t="s">
        <v>412</v>
      </c>
      <c r="F75" s="118" t="s">
        <v>465</v>
      </c>
      <c r="G75" s="119" t="s">
        <v>591</v>
      </c>
      <c r="H75" s="120" t="s">
        <v>592</v>
      </c>
      <c r="I75" s="117" t="s">
        <v>593</v>
      </c>
      <c r="J75" s="118" t="s">
        <v>594</v>
      </c>
      <c r="K75" s="117" t="s">
        <v>143</v>
      </c>
      <c r="L75" s="121" t="s">
        <v>595</v>
      </c>
    </row>
    <row r="76" spans="1:12" s="123" customFormat="1" x14ac:dyDescent="0.55000000000000004">
      <c r="A76" s="125">
        <v>65</v>
      </c>
      <c r="B76" s="114" t="s">
        <v>83</v>
      </c>
      <c r="C76" s="114" t="s">
        <v>565</v>
      </c>
      <c r="D76" s="116" t="s">
        <v>596</v>
      </c>
      <c r="E76" s="117" t="s">
        <v>597</v>
      </c>
      <c r="F76" s="118" t="s">
        <v>598</v>
      </c>
      <c r="G76" s="119" t="s">
        <v>309</v>
      </c>
      <c r="H76" s="120" t="s">
        <v>599</v>
      </c>
      <c r="I76" s="117" t="s">
        <v>600</v>
      </c>
      <c r="J76" s="118" t="s">
        <v>601</v>
      </c>
      <c r="K76" s="117" t="s">
        <v>602</v>
      </c>
      <c r="L76" s="121" t="s">
        <v>603</v>
      </c>
    </row>
    <row r="77" spans="1:12" s="123" customFormat="1" x14ac:dyDescent="0.55000000000000004">
      <c r="A77" s="125">
        <v>66</v>
      </c>
      <c r="B77" s="114" t="s">
        <v>85</v>
      </c>
      <c r="C77" s="114" t="s">
        <v>565</v>
      </c>
      <c r="D77" s="116">
        <v>8</v>
      </c>
      <c r="E77" s="117" t="s">
        <v>514</v>
      </c>
      <c r="F77" s="118" t="s">
        <v>604</v>
      </c>
      <c r="G77" s="119" t="s">
        <v>605</v>
      </c>
      <c r="H77" s="120" t="s">
        <v>606</v>
      </c>
      <c r="I77" s="117" t="s">
        <v>607</v>
      </c>
      <c r="J77" s="118" t="s">
        <v>608</v>
      </c>
      <c r="K77" s="117" t="s">
        <v>474</v>
      </c>
      <c r="L77" s="121" t="s">
        <v>155</v>
      </c>
    </row>
    <row r="78" spans="1:12" s="123" customFormat="1" x14ac:dyDescent="0.55000000000000004">
      <c r="A78" s="125">
        <v>67</v>
      </c>
      <c r="B78" s="114" t="s">
        <v>89</v>
      </c>
      <c r="C78" s="114" t="s">
        <v>565</v>
      </c>
      <c r="D78" s="116" t="s">
        <v>192</v>
      </c>
      <c r="E78" s="117" t="s">
        <v>385</v>
      </c>
      <c r="F78" s="118" t="s">
        <v>491</v>
      </c>
      <c r="G78" s="119" t="s">
        <v>609</v>
      </c>
      <c r="H78" s="120" t="s">
        <v>532</v>
      </c>
      <c r="I78" s="117" t="s">
        <v>197</v>
      </c>
      <c r="J78" s="118" t="s">
        <v>610</v>
      </c>
      <c r="K78" s="117" t="s">
        <v>294</v>
      </c>
      <c r="L78" s="121" t="s">
        <v>611</v>
      </c>
    </row>
    <row r="79" spans="1:12" x14ac:dyDescent="0.55000000000000004">
      <c r="A79" s="125">
        <v>68</v>
      </c>
      <c r="B79" s="114" t="s">
        <v>84</v>
      </c>
      <c r="C79" s="114" t="s">
        <v>565</v>
      </c>
      <c r="D79" s="116" t="s">
        <v>612</v>
      </c>
      <c r="E79" s="117" t="s">
        <v>613</v>
      </c>
      <c r="F79" s="118" t="s">
        <v>614</v>
      </c>
      <c r="G79" s="119" t="s">
        <v>615</v>
      </c>
      <c r="H79" s="120" t="s">
        <v>228</v>
      </c>
      <c r="I79" s="117" t="s">
        <v>616</v>
      </c>
      <c r="J79" s="118" t="s">
        <v>617</v>
      </c>
      <c r="K79" s="117" t="s">
        <v>618</v>
      </c>
      <c r="L79" s="121" t="s">
        <v>619</v>
      </c>
    </row>
    <row r="80" spans="1:12" x14ac:dyDescent="0.55000000000000004">
      <c r="A80" s="125">
        <v>69</v>
      </c>
      <c r="B80" s="114" t="s">
        <v>86</v>
      </c>
      <c r="C80" s="114" t="s">
        <v>565</v>
      </c>
      <c r="D80" s="116" t="s">
        <v>612</v>
      </c>
      <c r="E80" s="117" t="s">
        <v>620</v>
      </c>
      <c r="F80" s="118" t="s">
        <v>621</v>
      </c>
      <c r="G80" s="119" t="s">
        <v>622</v>
      </c>
      <c r="H80" s="120" t="s">
        <v>623</v>
      </c>
      <c r="I80" s="117" t="s">
        <v>624</v>
      </c>
      <c r="J80" s="118" t="s">
        <v>277</v>
      </c>
      <c r="K80" s="117" t="s">
        <v>625</v>
      </c>
      <c r="L80" s="121" t="s">
        <v>626</v>
      </c>
    </row>
    <row r="81" spans="1:12" x14ac:dyDescent="0.55000000000000004">
      <c r="A81" s="125">
        <v>70</v>
      </c>
      <c r="B81" s="114" t="s">
        <v>92</v>
      </c>
      <c r="C81" s="114" t="s">
        <v>565</v>
      </c>
      <c r="D81" s="116" t="s">
        <v>627</v>
      </c>
      <c r="E81" s="117" t="s">
        <v>628</v>
      </c>
      <c r="F81" s="118" t="s">
        <v>542</v>
      </c>
      <c r="G81" s="119" t="s">
        <v>629</v>
      </c>
      <c r="H81" s="120" t="s">
        <v>314</v>
      </c>
      <c r="I81" s="117" t="s">
        <v>630</v>
      </c>
      <c r="J81" s="118" t="s">
        <v>631</v>
      </c>
      <c r="K81" s="117" t="s">
        <v>533</v>
      </c>
      <c r="L81" s="121" t="s">
        <v>632</v>
      </c>
    </row>
    <row r="82" spans="1:12" x14ac:dyDescent="0.55000000000000004">
      <c r="A82" s="125">
        <v>71</v>
      </c>
      <c r="B82" s="114" t="s">
        <v>93</v>
      </c>
      <c r="C82" s="114" t="s">
        <v>565</v>
      </c>
      <c r="D82" s="116" t="s">
        <v>470</v>
      </c>
      <c r="E82" s="117" t="s">
        <v>633</v>
      </c>
      <c r="F82" s="118" t="s">
        <v>349</v>
      </c>
      <c r="G82" s="119" t="s">
        <v>531</v>
      </c>
      <c r="H82" s="120" t="s">
        <v>232</v>
      </c>
      <c r="I82" s="117" t="s">
        <v>634</v>
      </c>
      <c r="J82" s="118" t="s">
        <v>384</v>
      </c>
      <c r="K82" s="117" t="s">
        <v>635</v>
      </c>
      <c r="L82" s="121" t="s">
        <v>636</v>
      </c>
    </row>
    <row r="83" spans="1:12" s="123" customFormat="1" x14ac:dyDescent="0.55000000000000004">
      <c r="A83" s="125">
        <v>72</v>
      </c>
      <c r="B83" s="114" t="s">
        <v>81</v>
      </c>
      <c r="C83" s="114" t="s">
        <v>565</v>
      </c>
      <c r="D83" s="116" t="s">
        <v>147</v>
      </c>
      <c r="E83" s="117" t="s">
        <v>637</v>
      </c>
      <c r="F83" s="118" t="s">
        <v>638</v>
      </c>
      <c r="G83" s="119" t="s">
        <v>639</v>
      </c>
      <c r="H83" s="120" t="s">
        <v>640</v>
      </c>
      <c r="I83" s="117" t="s">
        <v>641</v>
      </c>
      <c r="J83" s="118" t="s">
        <v>642</v>
      </c>
      <c r="K83" s="117" t="s">
        <v>643</v>
      </c>
      <c r="L83" s="121" t="s">
        <v>644</v>
      </c>
    </row>
    <row r="84" spans="1:12" x14ac:dyDescent="0.55000000000000004">
      <c r="A84" s="125">
        <v>73</v>
      </c>
      <c r="B84" s="114" t="s">
        <v>90</v>
      </c>
      <c r="C84" s="114" t="s">
        <v>565</v>
      </c>
      <c r="D84" s="116" t="s">
        <v>147</v>
      </c>
      <c r="E84" s="117" t="s">
        <v>645</v>
      </c>
      <c r="F84" s="118" t="s">
        <v>261</v>
      </c>
      <c r="G84" s="119" t="s">
        <v>646</v>
      </c>
      <c r="H84" s="120" t="s">
        <v>647</v>
      </c>
      <c r="I84" s="117" t="s">
        <v>648</v>
      </c>
      <c r="J84" s="118" t="s">
        <v>413</v>
      </c>
      <c r="K84" s="117" t="s">
        <v>649</v>
      </c>
      <c r="L84" s="121" t="s">
        <v>650</v>
      </c>
    </row>
    <row r="85" spans="1:12" x14ac:dyDescent="0.55000000000000004">
      <c r="A85" s="125">
        <v>74</v>
      </c>
      <c r="B85" s="114" t="s">
        <v>95</v>
      </c>
      <c r="C85" s="114" t="s">
        <v>651</v>
      </c>
      <c r="D85" s="116" t="s">
        <v>138</v>
      </c>
      <c r="E85" s="117" t="s">
        <v>652</v>
      </c>
      <c r="F85" s="118" t="s">
        <v>575</v>
      </c>
      <c r="G85" s="119" t="s">
        <v>653</v>
      </c>
      <c r="H85" s="120" t="s">
        <v>654</v>
      </c>
      <c r="I85" s="117" t="s">
        <v>655</v>
      </c>
      <c r="J85" s="118" t="s">
        <v>656</v>
      </c>
      <c r="K85" s="117" t="s">
        <v>657</v>
      </c>
      <c r="L85" s="121" t="s">
        <v>658</v>
      </c>
    </row>
    <row r="86" spans="1:12" s="123" customFormat="1" x14ac:dyDescent="0.55000000000000004">
      <c r="A86" s="125">
        <v>75</v>
      </c>
      <c r="B86" s="114" t="s">
        <v>106</v>
      </c>
      <c r="C86" s="114" t="s">
        <v>651</v>
      </c>
      <c r="D86" s="116" t="s">
        <v>201</v>
      </c>
      <c r="E86" s="117" t="s">
        <v>659</v>
      </c>
      <c r="F86" s="118" t="s">
        <v>660</v>
      </c>
      <c r="G86" s="119" t="s">
        <v>661</v>
      </c>
      <c r="H86" s="120" t="s">
        <v>598</v>
      </c>
      <c r="I86" s="117" t="s">
        <v>662</v>
      </c>
      <c r="J86" s="118" t="s">
        <v>663</v>
      </c>
      <c r="K86" s="117" t="s">
        <v>664</v>
      </c>
      <c r="L86" s="121" t="s">
        <v>665</v>
      </c>
    </row>
    <row r="87" spans="1:12" x14ac:dyDescent="0.55000000000000004">
      <c r="A87" s="125">
        <v>76</v>
      </c>
      <c r="B87" s="114" t="s">
        <v>96</v>
      </c>
      <c r="C87" s="114" t="s">
        <v>651</v>
      </c>
      <c r="D87" s="116" t="s">
        <v>242</v>
      </c>
      <c r="E87" s="117" t="s">
        <v>245</v>
      </c>
      <c r="F87" s="118" t="s">
        <v>666</v>
      </c>
      <c r="G87" s="119" t="s">
        <v>292</v>
      </c>
      <c r="H87" s="120" t="s">
        <v>187</v>
      </c>
      <c r="I87" s="117" t="s">
        <v>588</v>
      </c>
      <c r="J87" s="118" t="s">
        <v>667</v>
      </c>
      <c r="K87" s="117" t="s">
        <v>588</v>
      </c>
      <c r="L87" s="121" t="s">
        <v>137</v>
      </c>
    </row>
    <row r="88" spans="1:12" x14ac:dyDescent="0.55000000000000004">
      <c r="A88" s="125">
        <v>77</v>
      </c>
      <c r="B88" s="114" t="s">
        <v>105</v>
      </c>
      <c r="C88" s="114" t="s">
        <v>651</v>
      </c>
      <c r="D88" s="116" t="s">
        <v>217</v>
      </c>
      <c r="E88" s="117" t="s">
        <v>256</v>
      </c>
      <c r="F88" s="118" t="s">
        <v>390</v>
      </c>
      <c r="G88" s="119" t="s">
        <v>220</v>
      </c>
      <c r="H88" s="120" t="s">
        <v>668</v>
      </c>
      <c r="I88" s="117" t="s">
        <v>669</v>
      </c>
      <c r="J88" s="118" t="s">
        <v>670</v>
      </c>
      <c r="K88" s="117" t="s">
        <v>671</v>
      </c>
      <c r="L88" s="121" t="s">
        <v>672</v>
      </c>
    </row>
    <row r="89" spans="1:12" x14ac:dyDescent="0.55000000000000004">
      <c r="A89" s="125">
        <v>78</v>
      </c>
      <c r="B89" s="114" t="s">
        <v>98</v>
      </c>
      <c r="C89" s="114" t="s">
        <v>651</v>
      </c>
      <c r="D89" s="116" t="s">
        <v>388</v>
      </c>
      <c r="E89" s="117" t="s">
        <v>673</v>
      </c>
      <c r="F89" s="118" t="s">
        <v>162</v>
      </c>
      <c r="G89" s="119" t="s">
        <v>674</v>
      </c>
      <c r="H89" s="120" t="s">
        <v>675</v>
      </c>
      <c r="I89" s="117" t="s">
        <v>452</v>
      </c>
      <c r="J89" s="118" t="s">
        <v>676</v>
      </c>
      <c r="K89" s="117" t="s">
        <v>677</v>
      </c>
      <c r="L89" s="121" t="s">
        <v>678</v>
      </c>
    </row>
    <row r="90" spans="1:12" x14ac:dyDescent="0.55000000000000004">
      <c r="A90" s="125">
        <v>79</v>
      </c>
      <c r="B90" s="114" t="s">
        <v>100</v>
      </c>
      <c r="C90" s="114" t="s">
        <v>651</v>
      </c>
      <c r="D90" s="116" t="s">
        <v>165</v>
      </c>
      <c r="E90" s="117" t="s">
        <v>679</v>
      </c>
      <c r="F90" s="118" t="s">
        <v>455</v>
      </c>
      <c r="G90" s="119" t="s">
        <v>680</v>
      </c>
      <c r="H90" s="120" t="s">
        <v>681</v>
      </c>
      <c r="I90" s="117" t="s">
        <v>682</v>
      </c>
      <c r="J90" s="118" t="s">
        <v>153</v>
      </c>
      <c r="K90" s="117" t="s">
        <v>683</v>
      </c>
      <c r="L90" s="121" t="s">
        <v>684</v>
      </c>
    </row>
    <row r="91" spans="1:12" x14ac:dyDescent="0.55000000000000004">
      <c r="A91" s="125">
        <v>80</v>
      </c>
      <c r="B91" s="114" t="s">
        <v>102</v>
      </c>
      <c r="C91" s="114" t="s">
        <v>651</v>
      </c>
      <c r="D91" s="116" t="s">
        <v>685</v>
      </c>
      <c r="E91" s="117" t="s">
        <v>686</v>
      </c>
      <c r="F91" s="118" t="s">
        <v>687</v>
      </c>
      <c r="G91" s="119" t="s">
        <v>688</v>
      </c>
      <c r="H91" s="120" t="s">
        <v>582</v>
      </c>
      <c r="I91" s="117" t="s">
        <v>689</v>
      </c>
      <c r="J91" s="118" t="s">
        <v>149</v>
      </c>
      <c r="K91" s="117" t="s">
        <v>690</v>
      </c>
      <c r="L91" s="121" t="s">
        <v>691</v>
      </c>
    </row>
    <row r="92" spans="1:12" x14ac:dyDescent="0.55000000000000004">
      <c r="A92" s="125">
        <v>81</v>
      </c>
      <c r="B92" s="114" t="s">
        <v>103</v>
      </c>
      <c r="C92" s="114" t="s">
        <v>651</v>
      </c>
      <c r="D92" s="116" t="s">
        <v>217</v>
      </c>
      <c r="E92" s="117" t="s">
        <v>692</v>
      </c>
      <c r="F92" s="118" t="s">
        <v>693</v>
      </c>
      <c r="G92" s="119" t="s">
        <v>408</v>
      </c>
      <c r="H92" s="120" t="s">
        <v>694</v>
      </c>
      <c r="I92" s="117" t="s">
        <v>695</v>
      </c>
      <c r="J92" s="118" t="s">
        <v>696</v>
      </c>
      <c r="K92" s="117" t="s">
        <v>315</v>
      </c>
      <c r="L92" s="121" t="s">
        <v>697</v>
      </c>
    </row>
    <row r="93" spans="1:12" x14ac:dyDescent="0.55000000000000004">
      <c r="A93" s="125">
        <v>82</v>
      </c>
      <c r="B93" s="114" t="s">
        <v>104</v>
      </c>
      <c r="C93" s="114" t="s">
        <v>651</v>
      </c>
      <c r="D93" s="116" t="s">
        <v>282</v>
      </c>
      <c r="E93" s="117" t="s">
        <v>698</v>
      </c>
      <c r="F93" s="118" t="s">
        <v>699</v>
      </c>
      <c r="G93" s="119" t="s">
        <v>700</v>
      </c>
      <c r="H93" s="120" t="s">
        <v>498</v>
      </c>
      <c r="I93" s="117" t="s">
        <v>701</v>
      </c>
      <c r="J93" s="118" t="s">
        <v>189</v>
      </c>
      <c r="K93" s="117" t="s">
        <v>452</v>
      </c>
      <c r="L93" s="121" t="s">
        <v>702</v>
      </c>
    </row>
    <row r="94" spans="1:12" s="123" customFormat="1" x14ac:dyDescent="0.55000000000000004">
      <c r="A94" s="125">
        <v>83</v>
      </c>
      <c r="B94" s="114" t="s">
        <v>101</v>
      </c>
      <c r="C94" s="114" t="s">
        <v>651</v>
      </c>
      <c r="D94" s="116" t="s">
        <v>703</v>
      </c>
      <c r="E94" s="117" t="s">
        <v>704</v>
      </c>
      <c r="F94" s="118" t="s">
        <v>705</v>
      </c>
      <c r="G94" s="119" t="s">
        <v>706</v>
      </c>
      <c r="H94" s="120" t="s">
        <v>322</v>
      </c>
      <c r="I94" s="117" t="s">
        <v>707</v>
      </c>
      <c r="J94" s="118" t="s">
        <v>708</v>
      </c>
      <c r="K94" s="117" t="s">
        <v>709</v>
      </c>
      <c r="L94" s="121" t="s">
        <v>710</v>
      </c>
    </row>
    <row r="95" spans="1:12" x14ac:dyDescent="0.55000000000000004">
      <c r="A95" s="125">
        <v>84</v>
      </c>
      <c r="B95" s="114" t="s">
        <v>97</v>
      </c>
      <c r="C95" s="114" t="s">
        <v>651</v>
      </c>
      <c r="D95" s="116" t="s">
        <v>165</v>
      </c>
      <c r="E95" s="117" t="s">
        <v>474</v>
      </c>
      <c r="F95" s="118" t="s">
        <v>711</v>
      </c>
      <c r="G95" s="119" t="s">
        <v>712</v>
      </c>
      <c r="H95" s="120" t="s">
        <v>713</v>
      </c>
      <c r="I95" s="117" t="s">
        <v>714</v>
      </c>
      <c r="J95" s="118" t="s">
        <v>715</v>
      </c>
      <c r="K95" s="117" t="s">
        <v>716</v>
      </c>
      <c r="L95" s="121" t="s">
        <v>717</v>
      </c>
    </row>
    <row r="96" spans="1:12" s="123" customFormat="1" x14ac:dyDescent="0.55000000000000004">
      <c r="A96" s="125">
        <v>85</v>
      </c>
      <c r="B96" s="114" t="s">
        <v>99</v>
      </c>
      <c r="C96" s="114" t="s">
        <v>651</v>
      </c>
      <c r="D96" s="116" t="s">
        <v>364</v>
      </c>
      <c r="E96" s="117" t="s">
        <v>633</v>
      </c>
      <c r="F96" s="118" t="s">
        <v>310</v>
      </c>
      <c r="G96" s="119" t="s">
        <v>718</v>
      </c>
      <c r="H96" s="120" t="s">
        <v>719</v>
      </c>
      <c r="I96" s="117" t="s">
        <v>340</v>
      </c>
      <c r="J96" s="118" t="s">
        <v>617</v>
      </c>
      <c r="K96" s="117" t="s">
        <v>720</v>
      </c>
      <c r="L96" s="121" t="s">
        <v>182</v>
      </c>
    </row>
    <row r="97" spans="1:12" s="123" customFormat="1" x14ac:dyDescent="0.55000000000000004">
      <c r="A97" s="125">
        <v>86</v>
      </c>
      <c r="B97" s="114" t="s">
        <v>107</v>
      </c>
      <c r="C97" s="114" t="s">
        <v>651</v>
      </c>
      <c r="D97" s="116" t="s">
        <v>328</v>
      </c>
      <c r="E97" s="117" t="s">
        <v>521</v>
      </c>
      <c r="F97" s="118" t="s">
        <v>721</v>
      </c>
      <c r="G97" s="119" t="s">
        <v>722</v>
      </c>
      <c r="H97" s="120" t="s">
        <v>723</v>
      </c>
      <c r="I97" s="117" t="s">
        <v>724</v>
      </c>
      <c r="J97" s="118" t="s">
        <v>721</v>
      </c>
      <c r="K97" s="117" t="s">
        <v>725</v>
      </c>
      <c r="L97" s="121" t="s">
        <v>726</v>
      </c>
    </row>
    <row r="98" spans="1:12" s="123" customFormat="1" ht="24" thickBot="1" x14ac:dyDescent="0.6">
      <c r="A98" s="126">
        <v>87</v>
      </c>
      <c r="B98" s="127" t="s">
        <v>108</v>
      </c>
      <c r="C98" s="114" t="s">
        <v>651</v>
      </c>
      <c r="D98" s="116" t="s">
        <v>727</v>
      </c>
      <c r="E98" s="117" t="s">
        <v>728</v>
      </c>
      <c r="F98" s="118" t="s">
        <v>382</v>
      </c>
      <c r="G98" s="119" t="s">
        <v>712</v>
      </c>
      <c r="H98" s="120" t="s">
        <v>729</v>
      </c>
      <c r="I98" s="117" t="s">
        <v>730</v>
      </c>
      <c r="J98" s="118" t="s">
        <v>656</v>
      </c>
      <c r="K98" s="117" t="s">
        <v>731</v>
      </c>
      <c r="L98" s="121" t="s">
        <v>732</v>
      </c>
    </row>
    <row r="122" spans="4:9" x14ac:dyDescent="0.55000000000000004">
      <c r="D122" s="75"/>
      <c r="I122" s="128"/>
    </row>
  </sheetData>
  <mergeCells count="16">
    <mergeCell ref="B1:J1"/>
    <mergeCell ref="B3:B7"/>
    <mergeCell ref="C3:C7"/>
    <mergeCell ref="D3:D7"/>
    <mergeCell ref="E3:F3"/>
    <mergeCell ref="G3:H3"/>
    <mergeCell ref="I3:J3"/>
    <mergeCell ref="K3:L3"/>
    <mergeCell ref="E4:E7"/>
    <mergeCell ref="F4:F7"/>
    <mergeCell ref="G4:G7"/>
    <mergeCell ref="H4:H7"/>
    <mergeCell ref="I4:I7"/>
    <mergeCell ref="J4:J7"/>
    <mergeCell ref="K4:K7"/>
    <mergeCell ref="L4:L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opLeftCell="A10" workbookViewId="0"/>
  </sheetViews>
  <sheetFormatPr defaultColWidth="9" defaultRowHeight="24" x14ac:dyDescent="0.55000000000000004"/>
  <cols>
    <col min="1" max="1" width="3" style="1" customWidth="1"/>
    <col min="2" max="2" width="22.125" style="1" customWidth="1"/>
    <col min="3" max="3" width="8.25" style="7" customWidth="1"/>
    <col min="4" max="4" width="6.5" style="1" customWidth="1"/>
    <col min="5" max="5" width="6.25" style="1" customWidth="1"/>
    <col min="6" max="6" width="6.625" style="1" customWidth="1"/>
    <col min="7" max="8" width="9.625" style="1" customWidth="1"/>
    <col min="9" max="9" width="9.5" style="1" customWidth="1"/>
    <col min="10" max="10" width="9.375" style="5" customWidth="1"/>
    <col min="11" max="16384" width="9" style="1"/>
  </cols>
  <sheetData>
    <row r="1" spans="1:11" x14ac:dyDescent="0.55000000000000004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x14ac:dyDescent="0.55000000000000004">
      <c r="B2" s="3" t="s">
        <v>1</v>
      </c>
      <c r="C2" s="4"/>
      <c r="D2" s="4"/>
      <c r="E2" s="4"/>
      <c r="F2" s="4"/>
      <c r="G2" s="4"/>
      <c r="H2" s="4"/>
      <c r="I2" s="4"/>
    </row>
    <row r="3" spans="1:11" x14ac:dyDescent="0.55000000000000004">
      <c r="B3" s="6"/>
    </row>
    <row r="4" spans="1:11" ht="24" customHeight="1" x14ac:dyDescent="0.55000000000000004">
      <c r="A4" s="8"/>
      <c r="B4" s="202" t="s">
        <v>2</v>
      </c>
      <c r="C4" s="199" t="s">
        <v>3</v>
      </c>
      <c r="D4" s="227" t="s">
        <v>4</v>
      </c>
      <c r="E4" s="227"/>
      <c r="F4" s="227"/>
      <c r="G4" s="227"/>
      <c r="H4" s="227"/>
      <c r="I4" s="228"/>
      <c r="J4" s="229" t="s">
        <v>5</v>
      </c>
    </row>
    <row r="5" spans="1:11" ht="24" customHeight="1" x14ac:dyDescent="0.55000000000000004">
      <c r="A5" s="9"/>
      <c r="B5" s="202"/>
      <c r="C5" s="199"/>
      <c r="D5" s="230" t="s">
        <v>6</v>
      </c>
      <c r="E5" s="230"/>
      <c r="F5" s="230"/>
      <c r="G5" s="230" t="s">
        <v>7</v>
      </c>
      <c r="H5" s="230" t="s">
        <v>8</v>
      </c>
      <c r="I5" s="203" t="s">
        <v>9</v>
      </c>
      <c r="J5" s="229"/>
    </row>
    <row r="6" spans="1:11" x14ac:dyDescent="0.55000000000000004">
      <c r="A6" s="9"/>
      <c r="B6" s="202"/>
      <c r="C6" s="199"/>
      <c r="D6" s="10" t="s">
        <v>10</v>
      </c>
      <c r="E6" s="10" t="s">
        <v>11</v>
      </c>
      <c r="F6" s="10" t="s">
        <v>12</v>
      </c>
      <c r="G6" s="230"/>
      <c r="H6" s="230"/>
      <c r="I6" s="203"/>
      <c r="J6" s="229"/>
    </row>
    <row r="7" spans="1:11" ht="27.75" x14ac:dyDescent="0.65">
      <c r="A7" s="11"/>
      <c r="B7" s="12" t="s">
        <v>13</v>
      </c>
      <c r="C7" s="13">
        <v>701484</v>
      </c>
      <c r="D7" s="14">
        <v>45.13</v>
      </c>
      <c r="E7" s="14">
        <v>10.77</v>
      </c>
      <c r="F7" s="14">
        <v>55.9</v>
      </c>
      <c r="G7" s="14">
        <v>39.24</v>
      </c>
      <c r="H7" s="14">
        <v>37.5</v>
      </c>
      <c r="I7" s="15">
        <v>39.93</v>
      </c>
      <c r="J7" s="16">
        <f t="shared" ref="J7:J10" si="0">(F7+G7+H7+I7)/4</f>
        <v>43.142499999999998</v>
      </c>
    </row>
    <row r="8" spans="1:11" ht="27.75" x14ac:dyDescent="0.65">
      <c r="A8" s="17"/>
      <c r="B8" s="18" t="s">
        <v>14</v>
      </c>
      <c r="C8" s="19">
        <v>443839</v>
      </c>
      <c r="D8" s="20">
        <v>44.01</v>
      </c>
      <c r="E8" s="20">
        <v>10.6</v>
      </c>
      <c r="F8" s="20">
        <v>54.61</v>
      </c>
      <c r="G8" s="21">
        <v>35.47</v>
      </c>
      <c r="H8" s="20">
        <v>35.65</v>
      </c>
      <c r="I8" s="22">
        <v>38.83</v>
      </c>
      <c r="J8" s="23">
        <f t="shared" si="0"/>
        <v>41.14</v>
      </c>
    </row>
    <row r="9" spans="1:11" ht="27.75" x14ac:dyDescent="0.65">
      <c r="A9" s="17"/>
      <c r="B9" s="24" t="s">
        <v>15</v>
      </c>
      <c r="C9" s="19">
        <v>6641</v>
      </c>
      <c r="D9" s="25">
        <v>46.78</v>
      </c>
      <c r="E9" s="25">
        <v>11.48</v>
      </c>
      <c r="F9" s="25">
        <v>58.27</v>
      </c>
      <c r="G9" s="25">
        <v>40.08</v>
      </c>
      <c r="H9" s="25">
        <v>38.4</v>
      </c>
      <c r="I9" s="26">
        <v>41.72</v>
      </c>
      <c r="J9" s="23">
        <f t="shared" si="0"/>
        <v>44.6175</v>
      </c>
    </row>
    <row r="10" spans="1:11" ht="28.5" thickBot="1" x14ac:dyDescent="0.7">
      <c r="A10" s="27"/>
      <c r="B10" s="28" t="s">
        <v>16</v>
      </c>
      <c r="C10" s="29">
        <v>1885</v>
      </c>
      <c r="D10" s="30">
        <v>47.87</v>
      </c>
      <c r="E10" s="30">
        <v>11.93</v>
      </c>
      <c r="F10" s="30">
        <v>59.8</v>
      </c>
      <c r="G10" s="31">
        <v>40.14</v>
      </c>
      <c r="H10" s="31">
        <v>40.31</v>
      </c>
      <c r="I10" s="32">
        <v>42.45</v>
      </c>
      <c r="J10" s="33">
        <f t="shared" si="0"/>
        <v>45.674999999999997</v>
      </c>
    </row>
    <row r="11" spans="1:11" ht="27.75" x14ac:dyDescent="0.65">
      <c r="A11" s="34">
        <v>1</v>
      </c>
      <c r="B11" s="35" t="s">
        <v>30</v>
      </c>
      <c r="C11" s="36">
        <v>8</v>
      </c>
      <c r="D11" s="37">
        <v>46.88</v>
      </c>
      <c r="E11" s="37">
        <v>12.69</v>
      </c>
      <c r="F11" s="37">
        <v>59.56</v>
      </c>
      <c r="G11" s="37">
        <v>25.94</v>
      </c>
      <c r="H11" s="37">
        <v>35</v>
      </c>
      <c r="I11" s="38">
        <v>40.630000000000003</v>
      </c>
      <c r="J11" s="39">
        <f t="shared" ref="J11:J24" si="1">(F11+G11+H11+I11)/4</f>
        <v>40.282499999999999</v>
      </c>
      <c r="K11" s="40"/>
    </row>
    <row r="12" spans="1:11" ht="27.75" x14ac:dyDescent="0.65">
      <c r="A12" s="41">
        <v>2</v>
      </c>
      <c r="B12" s="42" t="s">
        <v>24</v>
      </c>
      <c r="C12" s="43">
        <v>9</v>
      </c>
      <c r="D12" s="44">
        <v>50.56</v>
      </c>
      <c r="E12" s="44">
        <v>12.33</v>
      </c>
      <c r="F12" s="44">
        <v>62.89</v>
      </c>
      <c r="G12" s="44">
        <v>35.28</v>
      </c>
      <c r="H12" s="44">
        <v>48.33</v>
      </c>
      <c r="I12" s="45">
        <v>44.5</v>
      </c>
      <c r="J12" s="23">
        <f t="shared" si="1"/>
        <v>47.75</v>
      </c>
      <c r="K12" s="40"/>
    </row>
    <row r="13" spans="1:11" ht="27.75" x14ac:dyDescent="0.65">
      <c r="A13" s="41">
        <v>3</v>
      </c>
      <c r="B13" s="42" t="s">
        <v>17</v>
      </c>
      <c r="C13" s="43">
        <v>6</v>
      </c>
      <c r="D13" s="44">
        <v>58.33</v>
      </c>
      <c r="E13" s="44">
        <v>13.83</v>
      </c>
      <c r="F13" s="44">
        <v>72.17</v>
      </c>
      <c r="G13" s="44">
        <v>57.08</v>
      </c>
      <c r="H13" s="44">
        <v>84.17</v>
      </c>
      <c r="I13" s="45">
        <v>57.83</v>
      </c>
      <c r="J13" s="23">
        <f t="shared" si="1"/>
        <v>67.8125</v>
      </c>
      <c r="K13" s="40"/>
    </row>
    <row r="14" spans="1:11" ht="27.75" x14ac:dyDescent="0.65">
      <c r="A14" s="41">
        <v>4</v>
      </c>
      <c r="B14" s="42" t="s">
        <v>22</v>
      </c>
      <c r="C14" s="43">
        <v>13</v>
      </c>
      <c r="D14" s="44">
        <v>47.69</v>
      </c>
      <c r="E14" s="44">
        <v>10.77</v>
      </c>
      <c r="F14" s="44">
        <v>58.46</v>
      </c>
      <c r="G14" s="44">
        <v>47.5</v>
      </c>
      <c r="H14" s="44">
        <v>47.31</v>
      </c>
      <c r="I14" s="45">
        <v>42.42</v>
      </c>
      <c r="J14" s="23">
        <f t="shared" si="1"/>
        <v>48.922499999999999</v>
      </c>
      <c r="K14" s="40"/>
    </row>
    <row r="15" spans="1:11" ht="27.75" x14ac:dyDescent="0.65">
      <c r="A15" s="41">
        <v>5</v>
      </c>
      <c r="B15" s="42" t="s">
        <v>29</v>
      </c>
      <c r="C15" s="43">
        <v>31</v>
      </c>
      <c r="D15" s="44">
        <v>43.23</v>
      </c>
      <c r="E15" s="44">
        <v>11.93</v>
      </c>
      <c r="F15" s="44">
        <v>55.15</v>
      </c>
      <c r="G15" s="44">
        <v>30.89</v>
      </c>
      <c r="H15" s="44">
        <v>35.81</v>
      </c>
      <c r="I15" s="45">
        <v>41.31</v>
      </c>
      <c r="J15" s="23">
        <f t="shared" si="1"/>
        <v>40.79</v>
      </c>
      <c r="K15" s="40"/>
    </row>
    <row r="16" spans="1:11" ht="27.75" x14ac:dyDescent="0.65">
      <c r="A16" s="41">
        <v>6</v>
      </c>
      <c r="B16" s="42" t="s">
        <v>21</v>
      </c>
      <c r="C16" s="43">
        <v>36</v>
      </c>
      <c r="D16" s="44">
        <v>50.49</v>
      </c>
      <c r="E16" s="44">
        <v>12.33</v>
      </c>
      <c r="F16" s="44">
        <v>62.82</v>
      </c>
      <c r="G16" s="44">
        <v>50.63</v>
      </c>
      <c r="H16" s="44">
        <v>47.92</v>
      </c>
      <c r="I16" s="45">
        <v>43.38</v>
      </c>
      <c r="J16" s="23">
        <f t="shared" si="1"/>
        <v>51.1875</v>
      </c>
      <c r="K16" s="40"/>
    </row>
    <row r="17" spans="1:11" ht="27.75" x14ac:dyDescent="0.65">
      <c r="A17" s="41">
        <v>7</v>
      </c>
      <c r="B17" s="42" t="s">
        <v>25</v>
      </c>
      <c r="C17" s="43">
        <v>16</v>
      </c>
      <c r="D17" s="44">
        <v>47.97</v>
      </c>
      <c r="E17" s="44">
        <v>12.77</v>
      </c>
      <c r="F17" s="44">
        <v>60.73</v>
      </c>
      <c r="G17" s="44">
        <v>42.97</v>
      </c>
      <c r="H17" s="44">
        <v>40.94</v>
      </c>
      <c r="I17" s="45">
        <v>43.63</v>
      </c>
      <c r="J17" s="23">
        <f t="shared" si="1"/>
        <v>47.067499999999995</v>
      </c>
      <c r="K17" s="40"/>
    </row>
    <row r="18" spans="1:11" ht="27.75" x14ac:dyDescent="0.65">
      <c r="A18" s="41">
        <v>8</v>
      </c>
      <c r="B18" s="42" t="s">
        <v>20</v>
      </c>
      <c r="C18" s="43">
        <v>4</v>
      </c>
      <c r="D18" s="44">
        <v>53.13</v>
      </c>
      <c r="E18" s="44">
        <v>14.31</v>
      </c>
      <c r="F18" s="44">
        <v>67.44</v>
      </c>
      <c r="G18" s="44">
        <v>37.5</v>
      </c>
      <c r="H18" s="44">
        <v>55</v>
      </c>
      <c r="I18" s="45">
        <v>49.13</v>
      </c>
      <c r="J18" s="23">
        <f t="shared" si="1"/>
        <v>52.267499999999998</v>
      </c>
      <c r="K18" s="40"/>
    </row>
    <row r="19" spans="1:11" ht="27.75" x14ac:dyDescent="0.65">
      <c r="A19" s="41">
        <v>9</v>
      </c>
      <c r="B19" s="42" t="s">
        <v>23</v>
      </c>
      <c r="C19" s="43">
        <v>12</v>
      </c>
      <c r="D19" s="44">
        <v>46.88</v>
      </c>
      <c r="E19" s="44">
        <v>13.63</v>
      </c>
      <c r="F19" s="44">
        <v>60.5</v>
      </c>
      <c r="G19" s="44">
        <v>32.71</v>
      </c>
      <c r="H19" s="44">
        <v>52.08</v>
      </c>
      <c r="I19" s="45">
        <v>48.83</v>
      </c>
      <c r="J19" s="23">
        <f t="shared" si="1"/>
        <v>48.53</v>
      </c>
      <c r="K19" s="40"/>
    </row>
    <row r="20" spans="1:11" ht="27.75" x14ac:dyDescent="0.65">
      <c r="A20" s="41">
        <v>10</v>
      </c>
      <c r="B20" s="42" t="s">
        <v>19</v>
      </c>
      <c r="C20" s="43">
        <v>289</v>
      </c>
      <c r="D20" s="44">
        <v>52.77</v>
      </c>
      <c r="E20" s="44">
        <v>13.26</v>
      </c>
      <c r="F20" s="44">
        <v>66.03</v>
      </c>
      <c r="G20" s="44">
        <v>46.58</v>
      </c>
      <c r="H20" s="44">
        <v>52.02</v>
      </c>
      <c r="I20" s="45">
        <v>45.74</v>
      </c>
      <c r="J20" s="23">
        <f t="shared" si="1"/>
        <v>52.592500000000001</v>
      </c>
      <c r="K20" s="40"/>
    </row>
    <row r="21" spans="1:11" ht="27.75" x14ac:dyDescent="0.65">
      <c r="A21" s="41">
        <v>11</v>
      </c>
      <c r="B21" s="42" t="s">
        <v>27</v>
      </c>
      <c r="C21" s="43">
        <v>7</v>
      </c>
      <c r="D21" s="44">
        <v>48.21</v>
      </c>
      <c r="E21" s="44">
        <v>12.57</v>
      </c>
      <c r="F21" s="44">
        <v>60.79</v>
      </c>
      <c r="G21" s="44">
        <v>31.07</v>
      </c>
      <c r="H21" s="44">
        <v>38.57</v>
      </c>
      <c r="I21" s="45">
        <v>45.36</v>
      </c>
      <c r="J21" s="23">
        <f t="shared" si="1"/>
        <v>43.947500000000005</v>
      </c>
      <c r="K21" s="40"/>
    </row>
    <row r="22" spans="1:11" ht="27.75" x14ac:dyDescent="0.65">
      <c r="A22" s="41">
        <v>12</v>
      </c>
      <c r="B22" s="42" t="s">
        <v>28</v>
      </c>
      <c r="C22" s="43">
        <v>16</v>
      </c>
      <c r="D22" s="44">
        <v>41.56</v>
      </c>
      <c r="E22" s="44">
        <v>11.09</v>
      </c>
      <c r="F22" s="44">
        <v>52.66</v>
      </c>
      <c r="G22" s="44">
        <v>35.47</v>
      </c>
      <c r="H22" s="44">
        <v>38.75</v>
      </c>
      <c r="I22" s="45">
        <v>41.09</v>
      </c>
      <c r="J22" s="23">
        <f t="shared" si="1"/>
        <v>41.9925</v>
      </c>
      <c r="K22" s="40"/>
    </row>
    <row r="23" spans="1:11" ht="27.75" x14ac:dyDescent="0.65">
      <c r="A23" s="41">
        <v>13</v>
      </c>
      <c r="B23" s="42" t="s">
        <v>26</v>
      </c>
      <c r="C23" s="43">
        <v>117</v>
      </c>
      <c r="D23" s="44">
        <v>47.14</v>
      </c>
      <c r="E23" s="44">
        <v>12.1</v>
      </c>
      <c r="F23" s="44">
        <v>59.24</v>
      </c>
      <c r="G23" s="44">
        <v>40.85</v>
      </c>
      <c r="H23" s="44">
        <v>40.26</v>
      </c>
      <c r="I23" s="45">
        <v>43.11</v>
      </c>
      <c r="J23" s="23">
        <f t="shared" si="1"/>
        <v>45.864999999999995</v>
      </c>
      <c r="K23" s="40"/>
    </row>
    <row r="24" spans="1:11" ht="27.75" x14ac:dyDescent="0.65">
      <c r="A24" s="41">
        <v>14</v>
      </c>
      <c r="B24" s="42" t="s">
        <v>18</v>
      </c>
      <c r="C24" s="43">
        <v>86</v>
      </c>
      <c r="D24" s="44">
        <v>55.55</v>
      </c>
      <c r="E24" s="44">
        <v>13.46</v>
      </c>
      <c r="F24" s="44">
        <v>69.010000000000005</v>
      </c>
      <c r="G24" s="44">
        <v>48.17</v>
      </c>
      <c r="H24" s="44">
        <v>43.78</v>
      </c>
      <c r="I24" s="45">
        <v>50.86</v>
      </c>
      <c r="J24" s="23">
        <f t="shared" si="1"/>
        <v>52.954999999999998</v>
      </c>
      <c r="K24" s="40"/>
    </row>
    <row r="25" spans="1:11" ht="27.75" x14ac:dyDescent="0.65">
      <c r="A25" s="11"/>
      <c r="B25" s="46" t="s">
        <v>31</v>
      </c>
      <c r="C25" s="47">
        <f>SUM(C11:C24)</f>
        <v>650</v>
      </c>
      <c r="D25" s="48">
        <f>(SUM(D11:D24))/14</f>
        <v>49.313571428571429</v>
      </c>
      <c r="E25" s="48">
        <f t="shared" ref="E25:J25" si="2">(SUM(E11:E24))/14</f>
        <v>12.647857142857145</v>
      </c>
      <c r="F25" s="48">
        <f t="shared" si="2"/>
        <v>61.960714285714282</v>
      </c>
      <c r="G25" s="48">
        <f t="shared" si="2"/>
        <v>40.188571428571422</v>
      </c>
      <c r="H25" s="48">
        <f t="shared" si="2"/>
        <v>47.138571428571424</v>
      </c>
      <c r="I25" s="49">
        <f t="shared" si="2"/>
        <v>45.558571428571433</v>
      </c>
      <c r="J25" s="50">
        <f t="shared" si="2"/>
        <v>48.71160714285714</v>
      </c>
      <c r="K25" s="40"/>
    </row>
    <row r="26" spans="1:11" ht="27.75" x14ac:dyDescent="0.65">
      <c r="A26" s="51">
        <v>1</v>
      </c>
      <c r="B26" s="52" t="s">
        <v>42</v>
      </c>
      <c r="C26" s="43">
        <v>25</v>
      </c>
      <c r="D26" s="44">
        <v>43.8</v>
      </c>
      <c r="E26" s="44">
        <v>11.26</v>
      </c>
      <c r="F26" s="44">
        <v>55.06</v>
      </c>
      <c r="G26" s="44">
        <v>32.9</v>
      </c>
      <c r="H26" s="44">
        <v>31.2</v>
      </c>
      <c r="I26" s="44">
        <v>38.4</v>
      </c>
      <c r="J26" s="23">
        <f t="shared" ref="J26:J39" si="3">(F26+G26+H26+I26)/4</f>
        <v>39.39</v>
      </c>
      <c r="K26" s="40"/>
    </row>
    <row r="27" spans="1:11" ht="27.75" x14ac:dyDescent="0.65">
      <c r="A27" s="41">
        <v>2</v>
      </c>
      <c r="B27" s="52" t="s">
        <v>39</v>
      </c>
      <c r="C27" s="43">
        <v>13</v>
      </c>
      <c r="D27" s="44">
        <v>47.88</v>
      </c>
      <c r="E27" s="44">
        <v>12.19</v>
      </c>
      <c r="F27" s="44">
        <v>60.08</v>
      </c>
      <c r="G27" s="44">
        <v>40.770000000000003</v>
      </c>
      <c r="H27" s="44">
        <v>32.31</v>
      </c>
      <c r="I27" s="44">
        <v>41.15</v>
      </c>
      <c r="J27" s="23">
        <f t="shared" si="3"/>
        <v>43.577500000000001</v>
      </c>
      <c r="K27" s="40"/>
    </row>
    <row r="28" spans="1:11" ht="27.75" x14ac:dyDescent="0.65">
      <c r="A28" s="41">
        <v>3</v>
      </c>
      <c r="B28" s="52" t="s">
        <v>45</v>
      </c>
      <c r="C28" s="43">
        <v>21</v>
      </c>
      <c r="D28" s="44">
        <v>42.74</v>
      </c>
      <c r="E28" s="44">
        <v>12.04</v>
      </c>
      <c r="F28" s="44">
        <v>54.77</v>
      </c>
      <c r="G28" s="44">
        <v>27.74</v>
      </c>
      <c r="H28" s="44">
        <v>32.14</v>
      </c>
      <c r="I28" s="44">
        <v>38.19</v>
      </c>
      <c r="J28" s="23">
        <f t="shared" si="3"/>
        <v>38.21</v>
      </c>
      <c r="K28" s="40"/>
    </row>
    <row r="29" spans="1:11" ht="27.75" x14ac:dyDescent="0.65">
      <c r="A29" s="41">
        <v>4</v>
      </c>
      <c r="B29" s="52" t="s">
        <v>35</v>
      </c>
      <c r="C29" s="43">
        <v>2</v>
      </c>
      <c r="D29" s="44">
        <v>52.5</v>
      </c>
      <c r="E29" s="44">
        <v>12.38</v>
      </c>
      <c r="F29" s="44">
        <v>64.88</v>
      </c>
      <c r="G29" s="44">
        <v>47.5</v>
      </c>
      <c r="H29" s="44">
        <v>37.5</v>
      </c>
      <c r="I29" s="44">
        <v>39.75</v>
      </c>
      <c r="J29" s="23">
        <f t="shared" si="3"/>
        <v>47.407499999999999</v>
      </c>
      <c r="K29" s="40"/>
    </row>
    <row r="30" spans="1:11" ht="27.75" x14ac:dyDescent="0.65">
      <c r="A30" s="41">
        <v>5</v>
      </c>
      <c r="B30" s="52" t="s">
        <v>34</v>
      </c>
      <c r="C30" s="43">
        <v>12</v>
      </c>
      <c r="D30" s="44">
        <v>52.29</v>
      </c>
      <c r="E30" s="44">
        <v>12.98</v>
      </c>
      <c r="F30" s="44">
        <v>65.27</v>
      </c>
      <c r="G30" s="44">
        <v>40.42</v>
      </c>
      <c r="H30" s="44">
        <v>39.17</v>
      </c>
      <c r="I30" s="44">
        <v>44.88</v>
      </c>
      <c r="J30" s="23">
        <f t="shared" si="3"/>
        <v>47.435000000000002</v>
      </c>
      <c r="K30" s="40"/>
    </row>
    <row r="31" spans="1:11" ht="27.75" x14ac:dyDescent="0.65">
      <c r="A31" s="41">
        <v>6</v>
      </c>
      <c r="B31" s="52" t="s">
        <v>38</v>
      </c>
      <c r="C31" s="43">
        <v>8</v>
      </c>
      <c r="D31" s="44">
        <v>42.5</v>
      </c>
      <c r="E31" s="44">
        <v>11.34</v>
      </c>
      <c r="F31" s="44">
        <v>53.84</v>
      </c>
      <c r="G31" s="44">
        <v>38.130000000000003</v>
      </c>
      <c r="H31" s="44">
        <v>36.880000000000003</v>
      </c>
      <c r="I31" s="44">
        <v>46.56</v>
      </c>
      <c r="J31" s="23">
        <f t="shared" si="3"/>
        <v>43.852499999999999</v>
      </c>
      <c r="K31" s="40"/>
    </row>
    <row r="32" spans="1:11" ht="27.75" x14ac:dyDescent="0.65">
      <c r="A32" s="41">
        <v>7</v>
      </c>
      <c r="B32" s="52" t="s">
        <v>32</v>
      </c>
      <c r="C32" s="43">
        <v>13</v>
      </c>
      <c r="D32" s="44">
        <v>51.92</v>
      </c>
      <c r="E32" s="44">
        <v>12.48</v>
      </c>
      <c r="F32" s="44">
        <v>64.400000000000006</v>
      </c>
      <c r="G32" s="44">
        <v>53.85</v>
      </c>
      <c r="H32" s="44">
        <v>48.85</v>
      </c>
      <c r="I32" s="44">
        <v>47.31</v>
      </c>
      <c r="J32" s="23">
        <f t="shared" si="3"/>
        <v>53.602499999999999</v>
      </c>
      <c r="K32" s="40"/>
    </row>
    <row r="33" spans="1:11" ht="27.75" x14ac:dyDescent="0.65">
      <c r="A33" s="41">
        <v>8</v>
      </c>
      <c r="B33" s="52" t="s">
        <v>40</v>
      </c>
      <c r="C33" s="43">
        <v>18</v>
      </c>
      <c r="D33" s="44">
        <v>45.14</v>
      </c>
      <c r="E33" s="44">
        <v>12.54</v>
      </c>
      <c r="F33" s="44">
        <v>57.68</v>
      </c>
      <c r="G33" s="44">
        <v>36.53</v>
      </c>
      <c r="H33" s="44">
        <v>38.33</v>
      </c>
      <c r="I33" s="44">
        <v>39.78</v>
      </c>
      <c r="J33" s="23">
        <f t="shared" si="3"/>
        <v>43.080000000000005</v>
      </c>
      <c r="K33" s="40"/>
    </row>
    <row r="34" spans="1:11" ht="27.75" x14ac:dyDescent="0.65">
      <c r="A34" s="41">
        <v>9</v>
      </c>
      <c r="B34" s="52" t="s">
        <v>36</v>
      </c>
      <c r="C34" s="43">
        <v>12</v>
      </c>
      <c r="D34" s="44">
        <v>50.42</v>
      </c>
      <c r="E34" s="44">
        <v>10.88</v>
      </c>
      <c r="F34" s="44">
        <v>61.29</v>
      </c>
      <c r="G34" s="44">
        <v>38.130000000000003</v>
      </c>
      <c r="H34" s="44">
        <v>43.33</v>
      </c>
      <c r="I34" s="44">
        <v>42.21</v>
      </c>
      <c r="J34" s="23">
        <f t="shared" si="3"/>
        <v>46.24</v>
      </c>
      <c r="K34" s="40"/>
    </row>
    <row r="35" spans="1:11" ht="27.75" x14ac:dyDescent="0.65">
      <c r="A35" s="41">
        <v>10</v>
      </c>
      <c r="B35" s="52" t="s">
        <v>44</v>
      </c>
      <c r="C35" s="43">
        <v>21</v>
      </c>
      <c r="D35" s="44">
        <v>43.33</v>
      </c>
      <c r="E35" s="44">
        <v>10.15</v>
      </c>
      <c r="F35" s="44">
        <v>53.49</v>
      </c>
      <c r="G35" s="44">
        <v>33.93</v>
      </c>
      <c r="H35" s="44">
        <v>28.57</v>
      </c>
      <c r="I35" s="44">
        <v>37.9</v>
      </c>
      <c r="J35" s="23">
        <f t="shared" si="3"/>
        <v>38.472500000000004</v>
      </c>
      <c r="K35" s="40"/>
    </row>
    <row r="36" spans="1:11" ht="27.75" x14ac:dyDescent="0.65">
      <c r="A36" s="41">
        <v>11</v>
      </c>
      <c r="B36" s="52" t="s">
        <v>43</v>
      </c>
      <c r="C36" s="43">
        <v>83</v>
      </c>
      <c r="D36" s="44">
        <v>43.46</v>
      </c>
      <c r="E36" s="44">
        <v>10.79</v>
      </c>
      <c r="F36" s="44">
        <v>54.26</v>
      </c>
      <c r="G36" s="44">
        <v>31.05</v>
      </c>
      <c r="H36" s="44">
        <v>30.6</v>
      </c>
      <c r="I36" s="44">
        <v>39.799999999999997</v>
      </c>
      <c r="J36" s="39">
        <f t="shared" si="3"/>
        <v>38.927499999999995</v>
      </c>
      <c r="K36" s="40"/>
    </row>
    <row r="37" spans="1:11" ht="27.75" x14ac:dyDescent="0.65">
      <c r="A37" s="41">
        <v>12</v>
      </c>
      <c r="B37" s="52" t="s">
        <v>33</v>
      </c>
      <c r="C37" s="43">
        <v>7</v>
      </c>
      <c r="D37" s="44">
        <v>50.36</v>
      </c>
      <c r="E37" s="44">
        <v>11.54</v>
      </c>
      <c r="F37" s="44">
        <v>61.89</v>
      </c>
      <c r="G37" s="44">
        <v>48.57</v>
      </c>
      <c r="H37" s="44">
        <v>41.43</v>
      </c>
      <c r="I37" s="44">
        <v>42.57</v>
      </c>
      <c r="J37" s="23">
        <f t="shared" si="3"/>
        <v>48.615000000000002</v>
      </c>
      <c r="K37" s="40"/>
    </row>
    <row r="38" spans="1:11" ht="27.75" x14ac:dyDescent="0.65">
      <c r="A38" s="41">
        <v>13</v>
      </c>
      <c r="B38" s="52" t="s">
        <v>37</v>
      </c>
      <c r="C38" s="43">
        <v>12</v>
      </c>
      <c r="D38" s="44">
        <v>48.54</v>
      </c>
      <c r="E38" s="44">
        <v>10.9</v>
      </c>
      <c r="F38" s="44">
        <v>59.44</v>
      </c>
      <c r="G38" s="44">
        <v>38.96</v>
      </c>
      <c r="H38" s="44">
        <v>40</v>
      </c>
      <c r="I38" s="44">
        <v>39.67</v>
      </c>
      <c r="J38" s="23">
        <f t="shared" si="3"/>
        <v>44.517499999999998</v>
      </c>
      <c r="K38" s="40"/>
    </row>
    <row r="39" spans="1:11" ht="27.75" x14ac:dyDescent="0.65">
      <c r="A39" s="41">
        <v>14</v>
      </c>
      <c r="B39" s="52" t="s">
        <v>41</v>
      </c>
      <c r="C39" s="43">
        <v>23</v>
      </c>
      <c r="D39" s="44">
        <v>40.22</v>
      </c>
      <c r="E39" s="44">
        <v>10.86</v>
      </c>
      <c r="F39" s="44">
        <v>51.08</v>
      </c>
      <c r="G39" s="44">
        <v>30.11</v>
      </c>
      <c r="H39" s="44">
        <v>38.26</v>
      </c>
      <c r="I39" s="44">
        <v>41.63</v>
      </c>
      <c r="J39" s="23">
        <f t="shared" si="3"/>
        <v>40.269999999999996</v>
      </c>
      <c r="K39" s="40"/>
    </row>
    <row r="40" spans="1:11" ht="27.75" x14ac:dyDescent="0.65">
      <c r="A40" s="11"/>
      <c r="B40" s="46" t="s">
        <v>46</v>
      </c>
      <c r="C40" s="47">
        <f>SUM(C26:C39)</f>
        <v>270</v>
      </c>
      <c r="D40" s="48">
        <f t="shared" ref="D40:J40" si="4">(SUM(D26:D39))/14</f>
        <v>46.792857142857144</v>
      </c>
      <c r="E40" s="48">
        <f t="shared" si="4"/>
        <v>11.594999999999999</v>
      </c>
      <c r="F40" s="48">
        <f t="shared" si="4"/>
        <v>58.387857142857136</v>
      </c>
      <c r="G40" s="48">
        <f t="shared" si="4"/>
        <v>38.470714285714287</v>
      </c>
      <c r="H40" s="48">
        <f t="shared" si="4"/>
        <v>37.040714285714287</v>
      </c>
      <c r="I40" s="49">
        <f t="shared" si="4"/>
        <v>41.414285714285711</v>
      </c>
      <c r="J40" s="50">
        <f t="shared" si="4"/>
        <v>43.828392857142866</v>
      </c>
      <c r="K40" s="40"/>
    </row>
    <row r="41" spans="1:11" ht="25.5" customHeight="1" x14ac:dyDescent="0.65">
      <c r="A41" s="53">
        <v>1</v>
      </c>
      <c r="B41" s="52" t="s">
        <v>51</v>
      </c>
      <c r="C41" s="43">
        <v>51</v>
      </c>
      <c r="D41" s="44">
        <v>48.38</v>
      </c>
      <c r="E41" s="44">
        <v>11.52</v>
      </c>
      <c r="F41" s="44">
        <v>59.91</v>
      </c>
      <c r="G41" s="44">
        <v>46.23</v>
      </c>
      <c r="H41" s="44">
        <v>35</v>
      </c>
      <c r="I41" s="44">
        <v>42.92</v>
      </c>
      <c r="J41" s="23">
        <f t="shared" ref="J41:J55" si="5">(F41+G41+H41+I41)/4</f>
        <v>46.015000000000001</v>
      </c>
      <c r="K41" s="40"/>
    </row>
    <row r="42" spans="1:11" ht="24" customHeight="1" x14ac:dyDescent="0.65">
      <c r="A42" s="54">
        <v>2</v>
      </c>
      <c r="B42" s="52" t="s">
        <v>57</v>
      </c>
      <c r="C42" s="43">
        <v>10</v>
      </c>
      <c r="D42" s="44">
        <v>47</v>
      </c>
      <c r="E42" s="44">
        <v>12.25</v>
      </c>
      <c r="F42" s="44">
        <v>59.25</v>
      </c>
      <c r="G42" s="44">
        <v>36</v>
      </c>
      <c r="H42" s="44">
        <v>36</v>
      </c>
      <c r="I42" s="44">
        <v>35.049999999999997</v>
      </c>
      <c r="J42" s="23">
        <f t="shared" si="5"/>
        <v>41.575000000000003</v>
      </c>
      <c r="K42" s="40"/>
    </row>
    <row r="43" spans="1:11" ht="24.75" customHeight="1" x14ac:dyDescent="0.65">
      <c r="A43" s="54">
        <v>3</v>
      </c>
      <c r="B43" s="52" t="s">
        <v>56</v>
      </c>
      <c r="C43" s="43">
        <v>24</v>
      </c>
      <c r="D43" s="44">
        <v>43.85</v>
      </c>
      <c r="E43" s="44">
        <v>10.59</v>
      </c>
      <c r="F43" s="44">
        <v>54.45</v>
      </c>
      <c r="G43" s="44">
        <v>36.25</v>
      </c>
      <c r="H43" s="44">
        <v>38.33</v>
      </c>
      <c r="I43" s="44">
        <v>39</v>
      </c>
      <c r="J43" s="23">
        <f t="shared" si="5"/>
        <v>42.0075</v>
      </c>
      <c r="K43" s="40"/>
    </row>
    <row r="44" spans="1:11" ht="27.75" x14ac:dyDescent="0.65">
      <c r="A44" s="54">
        <v>4</v>
      </c>
      <c r="B44" s="52" t="s">
        <v>50</v>
      </c>
      <c r="C44" s="43">
        <v>11</v>
      </c>
      <c r="D44" s="44">
        <v>54.09</v>
      </c>
      <c r="E44" s="44">
        <v>12.52</v>
      </c>
      <c r="F44" s="44">
        <v>66.61</v>
      </c>
      <c r="G44" s="44">
        <v>40.909999999999997</v>
      </c>
      <c r="H44" s="44">
        <v>50</v>
      </c>
      <c r="I44" s="44">
        <v>38.409999999999997</v>
      </c>
      <c r="J44" s="23">
        <f t="shared" si="5"/>
        <v>48.982499999999995</v>
      </c>
      <c r="K44" s="40"/>
    </row>
    <row r="45" spans="1:11" ht="27.75" x14ac:dyDescent="0.65">
      <c r="A45" s="54">
        <v>5</v>
      </c>
      <c r="B45" s="52" t="s">
        <v>53</v>
      </c>
      <c r="C45" s="43">
        <v>3</v>
      </c>
      <c r="D45" s="44">
        <v>48.33</v>
      </c>
      <c r="E45" s="44">
        <v>12</v>
      </c>
      <c r="F45" s="44">
        <v>60.33</v>
      </c>
      <c r="G45" s="44">
        <v>47.5</v>
      </c>
      <c r="H45" s="44">
        <v>35</v>
      </c>
      <c r="I45" s="44">
        <v>36</v>
      </c>
      <c r="J45" s="23">
        <f t="shared" si="5"/>
        <v>44.707499999999996</v>
      </c>
      <c r="K45" s="40"/>
    </row>
    <row r="46" spans="1:11" ht="27.75" x14ac:dyDescent="0.65">
      <c r="A46" s="54">
        <v>6</v>
      </c>
      <c r="B46" s="52" t="s">
        <v>59</v>
      </c>
      <c r="C46" s="43">
        <v>16</v>
      </c>
      <c r="D46" s="44">
        <v>50</v>
      </c>
      <c r="E46" s="44">
        <v>11.5</v>
      </c>
      <c r="F46" s="44">
        <v>61.5</v>
      </c>
      <c r="G46" s="44">
        <v>30.94</v>
      </c>
      <c r="H46" s="44">
        <v>30.31</v>
      </c>
      <c r="I46" s="44">
        <v>36.840000000000003</v>
      </c>
      <c r="J46" s="23">
        <f t="shared" si="5"/>
        <v>39.897500000000001</v>
      </c>
      <c r="K46" s="40"/>
    </row>
    <row r="47" spans="1:11" ht="27.75" x14ac:dyDescent="0.65">
      <c r="A47" s="54">
        <v>7</v>
      </c>
      <c r="B47" s="52" t="s">
        <v>47</v>
      </c>
      <c r="C47" s="43">
        <v>10</v>
      </c>
      <c r="D47" s="44">
        <v>47.25</v>
      </c>
      <c r="E47" s="44">
        <v>12.43</v>
      </c>
      <c r="F47" s="44">
        <v>59.68</v>
      </c>
      <c r="G47" s="44">
        <v>45.75</v>
      </c>
      <c r="H47" s="44">
        <v>50.5</v>
      </c>
      <c r="I47" s="44">
        <v>42.2</v>
      </c>
      <c r="J47" s="23">
        <f t="shared" si="5"/>
        <v>49.532499999999999</v>
      </c>
      <c r="K47" s="40"/>
    </row>
    <row r="48" spans="1:11" ht="27.75" x14ac:dyDescent="0.65">
      <c r="A48" s="54">
        <v>8</v>
      </c>
      <c r="B48" s="52" t="s">
        <v>54</v>
      </c>
      <c r="C48" s="43">
        <v>6</v>
      </c>
      <c r="D48" s="44">
        <v>43.75</v>
      </c>
      <c r="E48" s="44">
        <v>12.17</v>
      </c>
      <c r="F48" s="44">
        <v>55.92</v>
      </c>
      <c r="G48" s="44">
        <v>40.42</v>
      </c>
      <c r="H48" s="44">
        <v>38.33</v>
      </c>
      <c r="I48" s="44">
        <v>40.58</v>
      </c>
      <c r="J48" s="23">
        <f t="shared" si="5"/>
        <v>43.8125</v>
      </c>
      <c r="K48" s="40"/>
    </row>
    <row r="49" spans="1:11" ht="25.5" customHeight="1" x14ac:dyDescent="0.65">
      <c r="A49" s="54">
        <v>9</v>
      </c>
      <c r="B49" s="52" t="s">
        <v>48</v>
      </c>
      <c r="C49" s="43">
        <v>23</v>
      </c>
      <c r="D49" s="44">
        <v>51.74</v>
      </c>
      <c r="E49" s="44">
        <v>11.61</v>
      </c>
      <c r="F49" s="44">
        <v>63.35</v>
      </c>
      <c r="G49" s="44">
        <v>48.26</v>
      </c>
      <c r="H49" s="44">
        <v>39.130000000000003</v>
      </c>
      <c r="I49" s="44">
        <v>47.28</v>
      </c>
      <c r="J49" s="23">
        <f t="shared" si="5"/>
        <v>49.505000000000003</v>
      </c>
      <c r="K49" s="40"/>
    </row>
    <row r="50" spans="1:11" ht="24.75" customHeight="1" x14ac:dyDescent="0.65">
      <c r="A50" s="54">
        <v>10</v>
      </c>
      <c r="B50" s="52" t="s">
        <v>60</v>
      </c>
      <c r="C50" s="43">
        <v>15</v>
      </c>
      <c r="D50" s="44">
        <v>42.33</v>
      </c>
      <c r="E50" s="44">
        <v>10.23</v>
      </c>
      <c r="F50" s="44">
        <v>52.57</v>
      </c>
      <c r="G50" s="44">
        <v>33.17</v>
      </c>
      <c r="H50" s="44">
        <v>29.33</v>
      </c>
      <c r="I50" s="44">
        <v>34.83</v>
      </c>
      <c r="J50" s="23">
        <f t="shared" si="5"/>
        <v>37.475000000000001</v>
      </c>
      <c r="K50" s="40"/>
    </row>
    <row r="51" spans="1:11" ht="25.5" customHeight="1" x14ac:dyDescent="0.65">
      <c r="A51" s="54">
        <v>11</v>
      </c>
      <c r="B51" s="52" t="s">
        <v>52</v>
      </c>
      <c r="C51" s="43">
        <v>20</v>
      </c>
      <c r="D51" s="44">
        <v>47.63</v>
      </c>
      <c r="E51" s="44">
        <v>11.99</v>
      </c>
      <c r="F51" s="44">
        <v>59.61</v>
      </c>
      <c r="G51" s="44">
        <v>44.75</v>
      </c>
      <c r="H51" s="44">
        <v>37.25</v>
      </c>
      <c r="I51" s="44">
        <v>39.729999999999997</v>
      </c>
      <c r="J51" s="23">
        <f t="shared" si="5"/>
        <v>45.335000000000001</v>
      </c>
      <c r="K51" s="40"/>
    </row>
    <row r="52" spans="1:11" ht="25.5" customHeight="1" x14ac:dyDescent="0.65">
      <c r="A52" s="54">
        <v>12</v>
      </c>
      <c r="B52" s="52" t="s">
        <v>61</v>
      </c>
      <c r="C52" s="43">
        <v>10</v>
      </c>
      <c r="D52" s="44">
        <v>38</v>
      </c>
      <c r="E52" s="44">
        <v>9.9</v>
      </c>
      <c r="F52" s="44">
        <v>47.9</v>
      </c>
      <c r="G52" s="44">
        <v>29</v>
      </c>
      <c r="H52" s="44">
        <v>27.5</v>
      </c>
      <c r="I52" s="44">
        <v>36.9</v>
      </c>
      <c r="J52" s="23">
        <f t="shared" si="5"/>
        <v>35.325000000000003</v>
      </c>
      <c r="K52" s="40"/>
    </row>
    <row r="53" spans="1:11" ht="24.75" customHeight="1" x14ac:dyDescent="0.65">
      <c r="A53" s="54">
        <v>13</v>
      </c>
      <c r="B53" s="52" t="s">
        <v>49</v>
      </c>
      <c r="C53" s="43">
        <v>8</v>
      </c>
      <c r="D53" s="44">
        <v>54.06</v>
      </c>
      <c r="E53" s="44">
        <v>10</v>
      </c>
      <c r="F53" s="44">
        <v>64.06</v>
      </c>
      <c r="G53" s="44">
        <v>44.06</v>
      </c>
      <c r="H53" s="44">
        <v>44.38</v>
      </c>
      <c r="I53" s="44">
        <v>45.31</v>
      </c>
      <c r="J53" s="23">
        <f t="shared" si="5"/>
        <v>49.452500000000001</v>
      </c>
      <c r="K53" s="40"/>
    </row>
    <row r="54" spans="1:11" ht="25.5" customHeight="1" x14ac:dyDescent="0.65">
      <c r="A54" s="54">
        <v>14</v>
      </c>
      <c r="B54" s="52" t="s">
        <v>55</v>
      </c>
      <c r="C54" s="43">
        <v>5</v>
      </c>
      <c r="D54" s="44">
        <v>49</v>
      </c>
      <c r="E54" s="44">
        <v>10.199999999999999</v>
      </c>
      <c r="F54" s="44">
        <v>59.2</v>
      </c>
      <c r="G54" s="44">
        <v>35.5</v>
      </c>
      <c r="H54" s="44">
        <v>44</v>
      </c>
      <c r="I54" s="44">
        <v>36.200000000000003</v>
      </c>
      <c r="J54" s="23">
        <f t="shared" si="5"/>
        <v>43.724999999999994</v>
      </c>
      <c r="K54" s="40"/>
    </row>
    <row r="55" spans="1:11" ht="25.5" customHeight="1" x14ac:dyDescent="0.65">
      <c r="A55" s="54">
        <v>15</v>
      </c>
      <c r="B55" s="52" t="s">
        <v>58</v>
      </c>
      <c r="C55" s="43">
        <v>64</v>
      </c>
      <c r="D55" s="44">
        <v>43.28</v>
      </c>
      <c r="E55" s="44">
        <v>10.93</v>
      </c>
      <c r="F55" s="44">
        <v>54.21</v>
      </c>
      <c r="G55" s="44">
        <v>35.04</v>
      </c>
      <c r="H55" s="44">
        <v>33.44</v>
      </c>
      <c r="I55" s="45">
        <v>38.11</v>
      </c>
      <c r="J55" s="23">
        <f t="shared" si="5"/>
        <v>40.200000000000003</v>
      </c>
      <c r="K55" s="40"/>
    </row>
    <row r="56" spans="1:11" ht="24" customHeight="1" x14ac:dyDescent="0.65">
      <c r="A56" s="55"/>
      <c r="B56" s="56" t="s">
        <v>62</v>
      </c>
      <c r="C56" s="47">
        <f>SUM(C41:C55)</f>
        <v>276</v>
      </c>
      <c r="D56" s="57">
        <f>(SUM(D41:D55))/15</f>
        <v>47.246000000000002</v>
      </c>
      <c r="E56" s="57">
        <f t="shared" ref="E56:J56" si="6">(SUM(E41:E55))/15</f>
        <v>11.322666666666667</v>
      </c>
      <c r="F56" s="57">
        <f t="shared" si="6"/>
        <v>58.570000000000014</v>
      </c>
      <c r="G56" s="57">
        <f t="shared" si="6"/>
        <v>39.585333333333331</v>
      </c>
      <c r="H56" s="57">
        <f t="shared" si="6"/>
        <v>37.9</v>
      </c>
      <c r="I56" s="58">
        <f t="shared" si="6"/>
        <v>39.290666666666667</v>
      </c>
      <c r="J56" s="59">
        <f t="shared" si="6"/>
        <v>43.836500000000001</v>
      </c>
      <c r="K56" s="40"/>
    </row>
    <row r="57" spans="1:11" ht="24" customHeight="1" x14ac:dyDescent="0.65">
      <c r="A57" s="53">
        <v>1</v>
      </c>
      <c r="B57" s="63" t="s">
        <v>69</v>
      </c>
      <c r="C57" s="43">
        <v>46</v>
      </c>
      <c r="D57" s="44">
        <v>51.96</v>
      </c>
      <c r="E57" s="44">
        <v>11.75</v>
      </c>
      <c r="F57" s="44">
        <v>63.71</v>
      </c>
      <c r="G57" s="44">
        <v>35.71</v>
      </c>
      <c r="H57" s="44">
        <v>46.3</v>
      </c>
      <c r="I57" s="44">
        <v>39.83</v>
      </c>
      <c r="J57" s="23">
        <f t="shared" ref="J57:J72" si="7">(F57+G57+H57+I57)/4</f>
        <v>46.387500000000003</v>
      </c>
      <c r="K57" s="40"/>
    </row>
    <row r="58" spans="1:11" ht="24" customHeight="1" x14ac:dyDescent="0.65">
      <c r="A58" s="41">
        <v>2</v>
      </c>
      <c r="B58" s="63" t="s">
        <v>73</v>
      </c>
      <c r="C58" s="43">
        <v>9</v>
      </c>
      <c r="D58" s="44">
        <v>41.94</v>
      </c>
      <c r="E58" s="44">
        <v>9.2799999999999994</v>
      </c>
      <c r="F58" s="44">
        <v>51.22</v>
      </c>
      <c r="G58" s="44">
        <v>50</v>
      </c>
      <c r="H58" s="44">
        <v>29.44</v>
      </c>
      <c r="I58" s="44">
        <v>45.39</v>
      </c>
      <c r="J58" s="23">
        <f t="shared" si="7"/>
        <v>44.012500000000003</v>
      </c>
    </row>
    <row r="59" spans="1:11" ht="24.75" customHeight="1" x14ac:dyDescent="0.65">
      <c r="A59" s="54">
        <v>3</v>
      </c>
      <c r="B59" s="52" t="s">
        <v>64</v>
      </c>
      <c r="C59" s="43">
        <v>3</v>
      </c>
      <c r="D59" s="44">
        <v>55</v>
      </c>
      <c r="E59" s="44">
        <v>13.92</v>
      </c>
      <c r="F59" s="44">
        <v>68.92</v>
      </c>
      <c r="G59" s="44">
        <v>31.67</v>
      </c>
      <c r="H59" s="44">
        <v>50</v>
      </c>
      <c r="I59" s="44">
        <v>48.67</v>
      </c>
      <c r="J59" s="39">
        <f t="shared" si="7"/>
        <v>49.814999999999998</v>
      </c>
      <c r="K59" s="40"/>
    </row>
    <row r="60" spans="1:11" ht="24" customHeight="1" x14ac:dyDescent="0.65">
      <c r="A60" s="41">
        <v>4</v>
      </c>
      <c r="B60" s="52" t="s">
        <v>65</v>
      </c>
      <c r="C60" s="43">
        <v>14</v>
      </c>
      <c r="D60" s="44">
        <v>51.25</v>
      </c>
      <c r="E60" s="44">
        <v>12.89</v>
      </c>
      <c r="F60" s="44">
        <v>64.14</v>
      </c>
      <c r="G60" s="44">
        <v>49.29</v>
      </c>
      <c r="H60" s="44">
        <v>46.07</v>
      </c>
      <c r="I60" s="44">
        <v>37.86</v>
      </c>
      <c r="J60" s="23">
        <f t="shared" si="7"/>
        <v>49.34</v>
      </c>
      <c r="K60" s="40"/>
    </row>
    <row r="61" spans="1:11" ht="24.75" customHeight="1" x14ac:dyDescent="0.65">
      <c r="A61" s="54">
        <v>5</v>
      </c>
      <c r="B61" s="63" t="s">
        <v>66</v>
      </c>
      <c r="C61" s="43">
        <v>6</v>
      </c>
      <c r="D61" s="44">
        <v>54.17</v>
      </c>
      <c r="E61" s="44">
        <v>14.92</v>
      </c>
      <c r="F61" s="44">
        <v>69.08</v>
      </c>
      <c r="G61" s="44">
        <v>32.08</v>
      </c>
      <c r="H61" s="44">
        <v>46.67</v>
      </c>
      <c r="I61" s="44">
        <v>45.75</v>
      </c>
      <c r="J61" s="23">
        <f t="shared" si="7"/>
        <v>48.394999999999996</v>
      </c>
      <c r="K61" s="40"/>
    </row>
    <row r="62" spans="1:11" ht="25.5" customHeight="1" x14ac:dyDescent="0.65">
      <c r="A62" s="41">
        <v>6</v>
      </c>
      <c r="B62" s="63" t="s">
        <v>77</v>
      </c>
      <c r="C62" s="43">
        <v>39</v>
      </c>
      <c r="D62" s="44">
        <v>43.33</v>
      </c>
      <c r="E62" s="44">
        <v>11.38</v>
      </c>
      <c r="F62" s="44">
        <v>54.72</v>
      </c>
      <c r="G62" s="44">
        <v>32.56</v>
      </c>
      <c r="H62" s="44">
        <v>36.03</v>
      </c>
      <c r="I62" s="44">
        <v>44.97</v>
      </c>
      <c r="J62" s="39">
        <f t="shared" si="7"/>
        <v>42.07</v>
      </c>
      <c r="K62" s="40"/>
    </row>
    <row r="63" spans="1:11" ht="25.5" customHeight="1" x14ac:dyDescent="0.65">
      <c r="A63" s="54">
        <v>7</v>
      </c>
      <c r="B63" s="63" t="s">
        <v>67</v>
      </c>
      <c r="C63" s="43">
        <v>13</v>
      </c>
      <c r="D63" s="44">
        <v>47.12</v>
      </c>
      <c r="E63" s="44">
        <v>13</v>
      </c>
      <c r="F63" s="44">
        <v>60.12</v>
      </c>
      <c r="G63" s="44">
        <v>50.19</v>
      </c>
      <c r="H63" s="44">
        <v>40</v>
      </c>
      <c r="I63" s="44">
        <v>37.58</v>
      </c>
      <c r="J63" s="23">
        <f t="shared" si="7"/>
        <v>46.972499999999997</v>
      </c>
      <c r="K63" s="40"/>
    </row>
    <row r="64" spans="1:11" ht="24.75" customHeight="1" x14ac:dyDescent="0.65">
      <c r="A64" s="41">
        <v>8</v>
      </c>
      <c r="B64" s="63" t="s">
        <v>74</v>
      </c>
      <c r="C64" s="43">
        <v>8</v>
      </c>
      <c r="D64" s="44">
        <v>47.5</v>
      </c>
      <c r="E64" s="44">
        <v>12.5</v>
      </c>
      <c r="F64" s="44">
        <v>60</v>
      </c>
      <c r="G64" s="44">
        <v>40</v>
      </c>
      <c r="H64" s="44">
        <v>35.630000000000003</v>
      </c>
      <c r="I64" s="44">
        <v>39.75</v>
      </c>
      <c r="J64" s="23">
        <f t="shared" si="7"/>
        <v>43.844999999999999</v>
      </c>
      <c r="K64" s="40"/>
    </row>
    <row r="65" spans="1:11" ht="24" customHeight="1" x14ac:dyDescent="0.65">
      <c r="A65" s="54">
        <v>9</v>
      </c>
      <c r="B65" s="60" t="s">
        <v>63</v>
      </c>
      <c r="C65" s="61">
        <v>7</v>
      </c>
      <c r="D65" s="62">
        <v>55.36</v>
      </c>
      <c r="E65" s="62">
        <v>15.07</v>
      </c>
      <c r="F65" s="62">
        <v>70.430000000000007</v>
      </c>
      <c r="G65" s="62">
        <v>54.29</v>
      </c>
      <c r="H65" s="62">
        <v>45</v>
      </c>
      <c r="I65" s="62">
        <v>47.5</v>
      </c>
      <c r="J65" s="23">
        <f t="shared" si="7"/>
        <v>54.305</v>
      </c>
      <c r="K65" s="40"/>
    </row>
    <row r="66" spans="1:11" ht="24.75" customHeight="1" x14ac:dyDescent="0.65">
      <c r="A66" s="41">
        <v>10</v>
      </c>
      <c r="B66" s="63" t="s">
        <v>72</v>
      </c>
      <c r="C66" s="43">
        <v>14</v>
      </c>
      <c r="D66" s="44">
        <v>44.46</v>
      </c>
      <c r="E66" s="44">
        <v>11.57</v>
      </c>
      <c r="F66" s="44">
        <v>56.04</v>
      </c>
      <c r="G66" s="44">
        <v>41.96</v>
      </c>
      <c r="H66" s="44">
        <v>37.86</v>
      </c>
      <c r="I66" s="44">
        <v>40.32</v>
      </c>
      <c r="J66" s="23">
        <f t="shared" si="7"/>
        <v>44.045000000000002</v>
      </c>
      <c r="K66" s="40"/>
    </row>
    <row r="67" spans="1:11" ht="24.75" customHeight="1" x14ac:dyDescent="0.65">
      <c r="A67" s="54">
        <v>11</v>
      </c>
      <c r="B67" s="63" t="s">
        <v>75</v>
      </c>
      <c r="C67" s="43">
        <v>9</v>
      </c>
      <c r="D67" s="44">
        <v>44.72</v>
      </c>
      <c r="E67" s="44">
        <v>12.25</v>
      </c>
      <c r="F67" s="44">
        <v>56.97</v>
      </c>
      <c r="G67" s="44">
        <v>34.72</v>
      </c>
      <c r="H67" s="44">
        <v>32.22</v>
      </c>
      <c r="I67" s="44">
        <v>45.89</v>
      </c>
      <c r="J67" s="23">
        <f t="shared" si="7"/>
        <v>42.45</v>
      </c>
      <c r="K67" s="40"/>
    </row>
    <row r="68" spans="1:11" ht="24" customHeight="1" x14ac:dyDescent="0.65">
      <c r="A68" s="41">
        <v>12</v>
      </c>
      <c r="B68" s="63" t="s">
        <v>76</v>
      </c>
      <c r="C68" s="43">
        <v>14</v>
      </c>
      <c r="D68" s="44">
        <v>43.21</v>
      </c>
      <c r="E68" s="44">
        <v>11.63</v>
      </c>
      <c r="F68" s="44">
        <v>54.84</v>
      </c>
      <c r="G68" s="44">
        <v>37.14</v>
      </c>
      <c r="H68" s="44">
        <v>42.5</v>
      </c>
      <c r="I68" s="44">
        <v>34</v>
      </c>
      <c r="J68" s="23">
        <f t="shared" si="7"/>
        <v>42.120000000000005</v>
      </c>
      <c r="K68" s="40"/>
    </row>
    <row r="69" spans="1:11" ht="25.5" customHeight="1" x14ac:dyDescent="0.65">
      <c r="A69" s="54">
        <v>13</v>
      </c>
      <c r="B69" s="63" t="s">
        <v>70</v>
      </c>
      <c r="C69" s="43">
        <v>12</v>
      </c>
      <c r="D69" s="44">
        <v>52.92</v>
      </c>
      <c r="E69" s="44">
        <v>11.35</v>
      </c>
      <c r="F69" s="44">
        <v>64.27</v>
      </c>
      <c r="G69" s="44">
        <v>30</v>
      </c>
      <c r="H69" s="44">
        <v>47.08</v>
      </c>
      <c r="I69" s="44">
        <v>42.96</v>
      </c>
      <c r="J69" s="23">
        <f t="shared" si="7"/>
        <v>46.077500000000001</v>
      </c>
      <c r="K69" s="40"/>
    </row>
    <row r="70" spans="1:11" ht="25.5" customHeight="1" x14ac:dyDescent="0.65">
      <c r="A70" s="41">
        <v>14</v>
      </c>
      <c r="B70" s="63" t="s">
        <v>68</v>
      </c>
      <c r="C70" s="43">
        <v>20</v>
      </c>
      <c r="D70" s="44">
        <v>53.13</v>
      </c>
      <c r="E70" s="44">
        <v>11.64</v>
      </c>
      <c r="F70" s="44">
        <v>64.760000000000005</v>
      </c>
      <c r="G70" s="44">
        <v>48.63</v>
      </c>
      <c r="H70" s="44">
        <v>32.5</v>
      </c>
      <c r="I70" s="44">
        <v>39.75</v>
      </c>
      <c r="J70" s="23">
        <f t="shared" si="7"/>
        <v>46.410000000000004</v>
      </c>
      <c r="K70" s="40"/>
    </row>
    <row r="71" spans="1:11" ht="24.75" customHeight="1" x14ac:dyDescent="0.65">
      <c r="A71" s="54">
        <v>15</v>
      </c>
      <c r="B71" s="63" t="s">
        <v>71</v>
      </c>
      <c r="C71" s="43">
        <v>10</v>
      </c>
      <c r="D71" s="44">
        <v>46.75</v>
      </c>
      <c r="E71" s="44">
        <v>11.65</v>
      </c>
      <c r="F71" s="44">
        <v>58.4</v>
      </c>
      <c r="G71" s="44">
        <v>39.5</v>
      </c>
      <c r="H71" s="44">
        <v>40</v>
      </c>
      <c r="I71" s="44">
        <v>40.4</v>
      </c>
      <c r="J71" s="39">
        <f t="shared" si="7"/>
        <v>44.575000000000003</v>
      </c>
      <c r="K71" s="40"/>
    </row>
    <row r="72" spans="1:11" ht="25.5" customHeight="1" x14ac:dyDescent="0.65">
      <c r="A72" s="64">
        <v>16</v>
      </c>
      <c r="B72" s="63" t="s">
        <v>78</v>
      </c>
      <c r="C72" s="43">
        <v>4</v>
      </c>
      <c r="D72" s="44">
        <v>41.88</v>
      </c>
      <c r="E72" s="44">
        <v>11.19</v>
      </c>
      <c r="F72" s="44">
        <v>53.06</v>
      </c>
      <c r="G72" s="44">
        <v>33.130000000000003</v>
      </c>
      <c r="H72" s="44">
        <v>33.75</v>
      </c>
      <c r="I72" s="44">
        <v>38.75</v>
      </c>
      <c r="J72" s="23">
        <f t="shared" si="7"/>
        <v>39.672499999999999</v>
      </c>
      <c r="K72" s="40"/>
    </row>
    <row r="73" spans="1:11" ht="25.5" customHeight="1" x14ac:dyDescent="0.65">
      <c r="A73" s="65"/>
      <c r="B73" s="46" t="s">
        <v>79</v>
      </c>
      <c r="C73" s="47">
        <f>SUM(C57:C72)</f>
        <v>228</v>
      </c>
      <c r="D73" s="57">
        <f>(SUM(D57:D72))/16</f>
        <v>48.418749999999996</v>
      </c>
      <c r="E73" s="57">
        <f t="shared" ref="E73:J73" si="8">(SUM(E57:E72))/16</f>
        <v>12.249374999999999</v>
      </c>
      <c r="F73" s="57">
        <f t="shared" si="8"/>
        <v>60.66749999999999</v>
      </c>
      <c r="G73" s="57">
        <f t="shared" si="8"/>
        <v>40.054375</v>
      </c>
      <c r="H73" s="57">
        <f t="shared" si="8"/>
        <v>40.065625000000004</v>
      </c>
      <c r="I73" s="58">
        <f t="shared" si="8"/>
        <v>41.835625</v>
      </c>
      <c r="J73" s="50">
        <f t="shared" si="8"/>
        <v>45.655781249999997</v>
      </c>
      <c r="K73" s="40"/>
    </row>
    <row r="74" spans="1:11" ht="27.75" x14ac:dyDescent="0.65">
      <c r="A74" s="51">
        <v>1</v>
      </c>
      <c r="B74" s="52" t="s">
        <v>86</v>
      </c>
      <c r="C74" s="43">
        <v>34</v>
      </c>
      <c r="D74" s="44">
        <v>44.49</v>
      </c>
      <c r="E74" s="44">
        <v>11.95</v>
      </c>
      <c r="F74" s="44">
        <v>56.43</v>
      </c>
      <c r="G74" s="44">
        <v>35.590000000000003</v>
      </c>
      <c r="H74" s="44">
        <v>37.21</v>
      </c>
      <c r="I74" s="44">
        <v>43.69</v>
      </c>
      <c r="J74" s="23">
        <f t="shared" ref="J74:J87" si="9">(F74+G74+H74+I74)/4</f>
        <v>43.230000000000004</v>
      </c>
      <c r="K74" s="40"/>
    </row>
    <row r="75" spans="1:11" ht="27.75" x14ac:dyDescent="0.65">
      <c r="A75" s="41">
        <v>2</v>
      </c>
      <c r="B75" s="52" t="s">
        <v>88</v>
      </c>
      <c r="C75" s="43">
        <v>8</v>
      </c>
      <c r="D75" s="44">
        <v>46.88</v>
      </c>
      <c r="E75" s="44">
        <v>12.41</v>
      </c>
      <c r="F75" s="44">
        <v>59.28</v>
      </c>
      <c r="G75" s="44">
        <v>27.19</v>
      </c>
      <c r="H75" s="44">
        <v>41.25</v>
      </c>
      <c r="I75" s="44">
        <v>43.25</v>
      </c>
      <c r="J75" s="23">
        <f t="shared" si="9"/>
        <v>42.7425</v>
      </c>
      <c r="K75" s="40"/>
    </row>
    <row r="76" spans="1:11" ht="27.75" x14ac:dyDescent="0.65">
      <c r="A76" s="41">
        <v>3</v>
      </c>
      <c r="B76" s="52" t="s">
        <v>93</v>
      </c>
      <c r="C76" s="43">
        <v>10</v>
      </c>
      <c r="D76" s="44">
        <v>42.25</v>
      </c>
      <c r="E76" s="44">
        <v>9.65</v>
      </c>
      <c r="F76" s="44">
        <v>51.9</v>
      </c>
      <c r="G76" s="44">
        <v>28</v>
      </c>
      <c r="H76" s="44">
        <v>25</v>
      </c>
      <c r="I76" s="44">
        <v>39.450000000000003</v>
      </c>
      <c r="J76" s="23">
        <f t="shared" si="9"/>
        <v>36.087500000000006</v>
      </c>
      <c r="K76" s="40"/>
    </row>
    <row r="77" spans="1:11" s="40" customFormat="1" ht="27.75" x14ac:dyDescent="0.65">
      <c r="A77" s="41">
        <v>4</v>
      </c>
      <c r="B77" s="52" t="s">
        <v>91</v>
      </c>
      <c r="C77" s="43">
        <v>26</v>
      </c>
      <c r="D77" s="44">
        <v>41.15</v>
      </c>
      <c r="E77" s="44">
        <v>10.82</v>
      </c>
      <c r="F77" s="44">
        <v>51.97</v>
      </c>
      <c r="G77" s="44">
        <v>35</v>
      </c>
      <c r="H77" s="44">
        <v>31.35</v>
      </c>
      <c r="I77" s="44">
        <v>36.46</v>
      </c>
      <c r="J77" s="23">
        <f t="shared" si="9"/>
        <v>38.695</v>
      </c>
      <c r="K77" s="1"/>
    </row>
    <row r="78" spans="1:11" s="40" customFormat="1" ht="27.75" x14ac:dyDescent="0.65">
      <c r="A78" s="41">
        <v>5</v>
      </c>
      <c r="B78" s="60" t="s">
        <v>80</v>
      </c>
      <c r="C78" s="61">
        <v>4</v>
      </c>
      <c r="D78" s="62">
        <v>56.25</v>
      </c>
      <c r="E78" s="62">
        <v>14.56</v>
      </c>
      <c r="F78" s="62">
        <v>70.81</v>
      </c>
      <c r="G78" s="62">
        <v>53.75</v>
      </c>
      <c r="H78" s="62">
        <v>55</v>
      </c>
      <c r="I78" s="62">
        <v>53.5</v>
      </c>
      <c r="J78" s="23">
        <f t="shared" si="9"/>
        <v>58.265000000000001</v>
      </c>
      <c r="K78" s="1"/>
    </row>
    <row r="79" spans="1:11" s="40" customFormat="1" ht="27.75" x14ac:dyDescent="0.65">
      <c r="A79" s="41">
        <v>6</v>
      </c>
      <c r="B79" s="52" t="s">
        <v>89</v>
      </c>
      <c r="C79" s="43">
        <v>7</v>
      </c>
      <c r="D79" s="44">
        <v>40.71</v>
      </c>
      <c r="E79" s="44">
        <v>12.18</v>
      </c>
      <c r="F79" s="44">
        <v>52.89</v>
      </c>
      <c r="G79" s="44">
        <v>34.29</v>
      </c>
      <c r="H79" s="44">
        <v>45</v>
      </c>
      <c r="I79" s="44">
        <v>36.93</v>
      </c>
      <c r="J79" s="39">
        <f t="shared" si="9"/>
        <v>42.277500000000003</v>
      </c>
      <c r="K79" s="1"/>
    </row>
    <row r="80" spans="1:11" s="40" customFormat="1" ht="27.75" x14ac:dyDescent="0.65">
      <c r="A80" s="41">
        <v>7</v>
      </c>
      <c r="B80" s="52" t="s">
        <v>81</v>
      </c>
      <c r="C80" s="43">
        <v>14</v>
      </c>
      <c r="D80" s="44">
        <v>46.79</v>
      </c>
      <c r="E80" s="44">
        <v>12.77</v>
      </c>
      <c r="F80" s="44">
        <v>59.55</v>
      </c>
      <c r="G80" s="44">
        <v>40.89</v>
      </c>
      <c r="H80" s="44">
        <v>53.21</v>
      </c>
      <c r="I80" s="44">
        <v>42.86</v>
      </c>
      <c r="J80" s="23">
        <f t="shared" si="9"/>
        <v>49.127499999999998</v>
      </c>
      <c r="K80" s="1"/>
    </row>
    <row r="81" spans="1:11" s="40" customFormat="1" ht="27.75" x14ac:dyDescent="0.65">
      <c r="A81" s="41">
        <v>8</v>
      </c>
      <c r="B81" s="52" t="s">
        <v>87</v>
      </c>
      <c r="C81" s="43">
        <v>9</v>
      </c>
      <c r="D81" s="44">
        <v>43.61</v>
      </c>
      <c r="E81" s="44">
        <v>11.31</v>
      </c>
      <c r="F81" s="44">
        <v>54.92</v>
      </c>
      <c r="G81" s="44">
        <v>40.83</v>
      </c>
      <c r="H81" s="44">
        <v>28.89</v>
      </c>
      <c r="I81" s="44">
        <v>47.39</v>
      </c>
      <c r="J81" s="23">
        <f t="shared" si="9"/>
        <v>43.0075</v>
      </c>
      <c r="K81" s="1"/>
    </row>
    <row r="82" spans="1:11" s="40" customFormat="1" ht="27.75" x14ac:dyDescent="0.65">
      <c r="A82" s="41">
        <v>9</v>
      </c>
      <c r="B82" s="52" t="s">
        <v>83</v>
      </c>
      <c r="C82" s="43">
        <v>71</v>
      </c>
      <c r="D82" s="44">
        <v>49.3</v>
      </c>
      <c r="E82" s="44">
        <v>12.29</v>
      </c>
      <c r="F82" s="44">
        <v>61.59</v>
      </c>
      <c r="G82" s="44">
        <v>44.05</v>
      </c>
      <c r="H82" s="44">
        <v>39.229999999999997</v>
      </c>
      <c r="I82" s="44">
        <v>41.82</v>
      </c>
      <c r="J82" s="23">
        <f t="shared" si="9"/>
        <v>46.672499999999999</v>
      </c>
      <c r="K82" s="1"/>
    </row>
    <row r="83" spans="1:11" s="40" customFormat="1" ht="27.75" x14ac:dyDescent="0.65">
      <c r="A83" s="41">
        <v>10</v>
      </c>
      <c r="B83" s="52" t="s">
        <v>82</v>
      </c>
      <c r="C83" s="43">
        <v>23</v>
      </c>
      <c r="D83" s="44">
        <v>47.72</v>
      </c>
      <c r="E83" s="44">
        <v>11.22</v>
      </c>
      <c r="F83" s="44">
        <v>58.93</v>
      </c>
      <c r="G83" s="44">
        <v>46.3</v>
      </c>
      <c r="H83" s="44">
        <v>43.26</v>
      </c>
      <c r="I83" s="44">
        <v>47.02</v>
      </c>
      <c r="J83" s="23">
        <f t="shared" si="9"/>
        <v>48.877499999999998</v>
      </c>
      <c r="K83" s="1"/>
    </row>
    <row r="84" spans="1:11" s="40" customFormat="1" ht="27.75" x14ac:dyDescent="0.65">
      <c r="A84" s="41">
        <v>11</v>
      </c>
      <c r="B84" s="52" t="s">
        <v>84</v>
      </c>
      <c r="C84" s="43">
        <v>20</v>
      </c>
      <c r="D84" s="44">
        <v>50.38</v>
      </c>
      <c r="E84" s="44">
        <v>12.9</v>
      </c>
      <c r="F84" s="44">
        <v>63.28</v>
      </c>
      <c r="G84" s="44">
        <v>33.75</v>
      </c>
      <c r="H84" s="44">
        <v>42.5</v>
      </c>
      <c r="I84" s="44">
        <v>43.9</v>
      </c>
      <c r="J84" s="23">
        <f t="shared" si="9"/>
        <v>45.857500000000002</v>
      </c>
      <c r="K84" s="1"/>
    </row>
    <row r="85" spans="1:11" s="40" customFormat="1" ht="27.75" x14ac:dyDescent="0.65">
      <c r="A85" s="41">
        <v>12</v>
      </c>
      <c r="B85" s="52" t="s">
        <v>85</v>
      </c>
      <c r="C85" s="43">
        <v>14</v>
      </c>
      <c r="D85" s="44">
        <v>49.11</v>
      </c>
      <c r="E85" s="44">
        <v>12.04</v>
      </c>
      <c r="F85" s="44">
        <v>61.14</v>
      </c>
      <c r="G85" s="44">
        <v>36.07</v>
      </c>
      <c r="H85" s="44">
        <v>35.36</v>
      </c>
      <c r="I85" s="44">
        <v>43.5</v>
      </c>
      <c r="J85" s="23">
        <f t="shared" si="9"/>
        <v>44.017499999999998</v>
      </c>
      <c r="K85" s="1"/>
    </row>
    <row r="86" spans="1:11" s="40" customFormat="1" ht="27.75" x14ac:dyDescent="0.65">
      <c r="A86" s="41">
        <v>13</v>
      </c>
      <c r="B86" s="52" t="s">
        <v>90</v>
      </c>
      <c r="C86" s="43">
        <v>10</v>
      </c>
      <c r="D86" s="44">
        <v>46.5</v>
      </c>
      <c r="E86" s="44">
        <v>13.55</v>
      </c>
      <c r="F86" s="44">
        <v>60.05</v>
      </c>
      <c r="G86" s="44">
        <v>38.5</v>
      </c>
      <c r="H86" s="44">
        <v>27.5</v>
      </c>
      <c r="I86" s="44">
        <v>39.65</v>
      </c>
      <c r="J86" s="23">
        <f t="shared" si="9"/>
        <v>41.424999999999997</v>
      </c>
      <c r="K86" s="1"/>
    </row>
    <row r="87" spans="1:11" s="40" customFormat="1" ht="27.75" x14ac:dyDescent="0.65">
      <c r="A87" s="41">
        <v>14</v>
      </c>
      <c r="B87" s="52" t="s">
        <v>92</v>
      </c>
      <c r="C87" s="43">
        <v>16</v>
      </c>
      <c r="D87" s="44">
        <v>42.03</v>
      </c>
      <c r="E87" s="44">
        <v>9.8000000000000007</v>
      </c>
      <c r="F87" s="44">
        <v>51.83</v>
      </c>
      <c r="G87" s="44">
        <v>30.78</v>
      </c>
      <c r="H87" s="44">
        <v>35.630000000000003</v>
      </c>
      <c r="I87" s="44">
        <v>34.25</v>
      </c>
      <c r="J87" s="23">
        <f t="shared" si="9"/>
        <v>38.122500000000002</v>
      </c>
    </row>
    <row r="88" spans="1:11" s="40" customFormat="1" ht="27.75" x14ac:dyDescent="0.65">
      <c r="A88" s="66"/>
      <c r="B88" s="46" t="s">
        <v>94</v>
      </c>
      <c r="C88" s="67">
        <f>SUM(C74:C87)</f>
        <v>266</v>
      </c>
      <c r="D88" s="68">
        <f>(SUM(D74:D87))/14</f>
        <v>46.226428571428578</v>
      </c>
      <c r="E88" s="68">
        <f t="shared" ref="E88:J88" si="10">(SUM(E74:E87))/14</f>
        <v>11.960714285714287</v>
      </c>
      <c r="F88" s="68">
        <f t="shared" si="10"/>
        <v>58.183571428571426</v>
      </c>
      <c r="G88" s="68">
        <f t="shared" si="10"/>
        <v>37.499285714285712</v>
      </c>
      <c r="H88" s="68">
        <f t="shared" si="10"/>
        <v>38.599285714285713</v>
      </c>
      <c r="I88" s="69">
        <f t="shared" si="10"/>
        <v>42.404999999999994</v>
      </c>
      <c r="J88" s="59">
        <f t="shared" si="10"/>
        <v>44.171785714285711</v>
      </c>
      <c r="K88" s="1"/>
    </row>
    <row r="89" spans="1:11" s="40" customFormat="1" ht="27.75" x14ac:dyDescent="0.65">
      <c r="A89" s="70">
        <v>1</v>
      </c>
      <c r="B89" s="60" t="s">
        <v>95</v>
      </c>
      <c r="C89" s="61">
        <v>12</v>
      </c>
      <c r="D89" s="62">
        <v>54.17</v>
      </c>
      <c r="E89" s="62">
        <v>13.23</v>
      </c>
      <c r="F89" s="62">
        <v>67.400000000000006</v>
      </c>
      <c r="G89" s="62">
        <v>48.75</v>
      </c>
      <c r="H89" s="62">
        <v>52.92</v>
      </c>
      <c r="I89" s="62">
        <v>50.79</v>
      </c>
      <c r="J89" s="23">
        <f t="shared" ref="J89:J102" si="11">(F89+G89+H89+I89)/4</f>
        <v>54.964999999999996</v>
      </c>
      <c r="K89" s="1"/>
    </row>
    <row r="90" spans="1:11" s="40" customFormat="1" ht="27.75" x14ac:dyDescent="0.65">
      <c r="A90" s="71">
        <v>2</v>
      </c>
      <c r="B90" s="52" t="s">
        <v>96</v>
      </c>
      <c r="C90" s="43">
        <v>3</v>
      </c>
      <c r="D90" s="44">
        <v>51.67</v>
      </c>
      <c r="E90" s="44">
        <v>13.25</v>
      </c>
      <c r="F90" s="44">
        <v>64.92</v>
      </c>
      <c r="G90" s="44">
        <v>35.83</v>
      </c>
      <c r="H90" s="44">
        <v>63.33</v>
      </c>
      <c r="I90" s="44">
        <v>43</v>
      </c>
      <c r="J90" s="23">
        <f t="shared" si="11"/>
        <v>51.769999999999996</v>
      </c>
      <c r="K90" s="1"/>
    </row>
    <row r="91" spans="1:11" s="40" customFormat="1" ht="27.75" x14ac:dyDescent="0.65">
      <c r="A91" s="71">
        <v>3</v>
      </c>
      <c r="B91" s="52" t="s">
        <v>97</v>
      </c>
      <c r="C91" s="43">
        <v>3</v>
      </c>
      <c r="D91" s="44">
        <v>45</v>
      </c>
      <c r="E91" s="44">
        <v>7.25</v>
      </c>
      <c r="F91" s="44">
        <v>52.25</v>
      </c>
      <c r="G91" s="44">
        <v>64.17</v>
      </c>
      <c r="H91" s="44">
        <v>30</v>
      </c>
      <c r="I91" s="44">
        <v>36.67</v>
      </c>
      <c r="J91" s="23">
        <f t="shared" si="11"/>
        <v>45.772500000000008</v>
      </c>
    </row>
    <row r="92" spans="1:11" s="40" customFormat="1" ht="27.75" x14ac:dyDescent="0.65">
      <c r="A92" s="71">
        <v>4</v>
      </c>
      <c r="B92" s="52" t="s">
        <v>98</v>
      </c>
      <c r="C92" s="43">
        <v>29</v>
      </c>
      <c r="D92" s="44">
        <v>47.5</v>
      </c>
      <c r="E92" s="44">
        <v>11.25</v>
      </c>
      <c r="F92" s="44">
        <v>58.75</v>
      </c>
      <c r="G92" s="44">
        <v>40.950000000000003</v>
      </c>
      <c r="H92" s="44">
        <v>41.03</v>
      </c>
      <c r="I92" s="44">
        <v>42.34</v>
      </c>
      <c r="J92" s="23">
        <f t="shared" si="11"/>
        <v>45.767500000000005</v>
      </c>
    </row>
    <row r="93" spans="1:11" s="40" customFormat="1" ht="27.75" x14ac:dyDescent="0.65">
      <c r="A93" s="71">
        <v>5</v>
      </c>
      <c r="B93" s="52" t="s">
        <v>99</v>
      </c>
      <c r="C93" s="43">
        <v>17</v>
      </c>
      <c r="D93" s="44">
        <v>44.26</v>
      </c>
      <c r="E93" s="44">
        <v>11.15</v>
      </c>
      <c r="F93" s="44">
        <v>55.41</v>
      </c>
      <c r="G93" s="44">
        <v>39.85</v>
      </c>
      <c r="H93" s="44">
        <v>42.06</v>
      </c>
      <c r="I93" s="44">
        <v>41.97</v>
      </c>
      <c r="J93" s="23">
        <f t="shared" si="11"/>
        <v>44.822499999999998</v>
      </c>
    </row>
    <row r="94" spans="1:11" s="72" customFormat="1" ht="27.75" x14ac:dyDescent="0.65">
      <c r="A94" s="71">
        <v>6</v>
      </c>
      <c r="B94" s="52" t="s">
        <v>100</v>
      </c>
      <c r="C94" s="43">
        <v>11</v>
      </c>
      <c r="D94" s="44">
        <v>47.73</v>
      </c>
      <c r="E94" s="44">
        <v>11.14</v>
      </c>
      <c r="F94" s="44">
        <v>58.86</v>
      </c>
      <c r="G94" s="44">
        <v>41.59</v>
      </c>
      <c r="H94" s="44">
        <v>29.55</v>
      </c>
      <c r="I94" s="44">
        <v>38.450000000000003</v>
      </c>
      <c r="J94" s="23">
        <f t="shared" si="11"/>
        <v>42.112499999999997</v>
      </c>
      <c r="K94" s="1"/>
    </row>
    <row r="95" spans="1:11" ht="27.75" x14ac:dyDescent="0.65">
      <c r="A95" s="71">
        <v>7</v>
      </c>
      <c r="B95" s="52" t="s">
        <v>101</v>
      </c>
      <c r="C95" s="43">
        <v>35</v>
      </c>
      <c r="D95" s="44">
        <v>44.07</v>
      </c>
      <c r="E95" s="44">
        <v>9.86</v>
      </c>
      <c r="F95" s="44">
        <v>53.93</v>
      </c>
      <c r="G95" s="44">
        <v>45.79</v>
      </c>
      <c r="H95" s="44">
        <v>30.14</v>
      </c>
      <c r="I95" s="44">
        <v>38.39</v>
      </c>
      <c r="J95" s="23">
        <f t="shared" si="11"/>
        <v>42.0625</v>
      </c>
      <c r="K95" s="40"/>
    </row>
    <row r="96" spans="1:11" s="40" customFormat="1" ht="27.75" x14ac:dyDescent="0.65">
      <c r="A96" s="71">
        <v>8</v>
      </c>
      <c r="B96" s="52" t="s">
        <v>102</v>
      </c>
      <c r="C96" s="43">
        <v>16</v>
      </c>
      <c r="D96" s="44">
        <v>47.66</v>
      </c>
      <c r="E96" s="44">
        <v>11.28</v>
      </c>
      <c r="F96" s="44">
        <v>58.94</v>
      </c>
      <c r="G96" s="44">
        <v>30</v>
      </c>
      <c r="H96" s="44">
        <v>29.69</v>
      </c>
      <c r="I96" s="44">
        <v>46.78</v>
      </c>
      <c r="J96" s="23">
        <f t="shared" si="11"/>
        <v>41.352499999999999</v>
      </c>
    </row>
    <row r="97" spans="1:11" ht="27.75" x14ac:dyDescent="0.65">
      <c r="A97" s="71">
        <v>9</v>
      </c>
      <c r="B97" s="52" t="s">
        <v>103</v>
      </c>
      <c r="C97" s="43">
        <v>9</v>
      </c>
      <c r="D97" s="44">
        <v>44.72</v>
      </c>
      <c r="E97" s="44">
        <v>10.81</v>
      </c>
      <c r="F97" s="44">
        <v>55.53</v>
      </c>
      <c r="G97" s="44">
        <v>36.39</v>
      </c>
      <c r="H97" s="44">
        <v>29.44</v>
      </c>
      <c r="I97" s="44">
        <v>38.33</v>
      </c>
      <c r="J97" s="23">
        <f t="shared" si="11"/>
        <v>39.922499999999999</v>
      </c>
      <c r="K97" s="40"/>
    </row>
    <row r="98" spans="1:11" ht="27.75" x14ac:dyDescent="0.65">
      <c r="A98" s="71">
        <v>10</v>
      </c>
      <c r="B98" s="52" t="s">
        <v>104</v>
      </c>
      <c r="C98" s="43">
        <v>12</v>
      </c>
      <c r="D98" s="44">
        <v>42.71</v>
      </c>
      <c r="E98" s="44">
        <v>10.88</v>
      </c>
      <c r="F98" s="44">
        <v>53.58</v>
      </c>
      <c r="G98" s="44">
        <v>31.25</v>
      </c>
      <c r="H98" s="44">
        <v>35</v>
      </c>
      <c r="I98" s="44">
        <v>34.75</v>
      </c>
      <c r="J98" s="23">
        <f t="shared" si="11"/>
        <v>38.644999999999996</v>
      </c>
      <c r="K98" s="40"/>
    </row>
    <row r="99" spans="1:11" ht="27.75" x14ac:dyDescent="0.65">
      <c r="A99" s="71">
        <v>11</v>
      </c>
      <c r="B99" s="52" t="s">
        <v>105</v>
      </c>
      <c r="C99" s="43">
        <v>11</v>
      </c>
      <c r="D99" s="44">
        <v>41.82</v>
      </c>
      <c r="E99" s="44">
        <v>10.25</v>
      </c>
      <c r="F99" s="44">
        <v>52.07</v>
      </c>
      <c r="G99" s="44">
        <v>33.86</v>
      </c>
      <c r="H99" s="44">
        <v>29.09</v>
      </c>
      <c r="I99" s="44">
        <v>38.590000000000003</v>
      </c>
      <c r="J99" s="23">
        <f t="shared" si="11"/>
        <v>38.402500000000003</v>
      </c>
      <c r="K99" s="40"/>
    </row>
    <row r="100" spans="1:11" ht="27.75" x14ac:dyDescent="0.65">
      <c r="A100" s="71">
        <v>12</v>
      </c>
      <c r="B100" s="52" t="s">
        <v>106</v>
      </c>
      <c r="C100" s="43">
        <v>16</v>
      </c>
      <c r="D100" s="44">
        <v>41.56</v>
      </c>
      <c r="E100" s="44">
        <v>10.81</v>
      </c>
      <c r="F100" s="44">
        <v>52.38</v>
      </c>
      <c r="G100" s="44">
        <v>28.75</v>
      </c>
      <c r="H100" s="44">
        <v>32.19</v>
      </c>
      <c r="I100" s="44">
        <v>40.090000000000003</v>
      </c>
      <c r="J100" s="23">
        <f t="shared" si="11"/>
        <v>38.352499999999999</v>
      </c>
      <c r="K100" s="40"/>
    </row>
    <row r="101" spans="1:11" ht="27.75" x14ac:dyDescent="0.65">
      <c r="A101" s="71">
        <v>13</v>
      </c>
      <c r="B101" s="52" t="s">
        <v>107</v>
      </c>
      <c r="C101" s="43">
        <v>10</v>
      </c>
      <c r="D101" s="44">
        <v>44.75</v>
      </c>
      <c r="E101" s="44">
        <v>11.28</v>
      </c>
      <c r="F101" s="44">
        <v>56.03</v>
      </c>
      <c r="G101" s="44">
        <v>27</v>
      </c>
      <c r="H101" s="44">
        <v>25.5</v>
      </c>
      <c r="I101" s="44">
        <v>40.25</v>
      </c>
      <c r="J101" s="23">
        <f t="shared" si="11"/>
        <v>37.195</v>
      </c>
    </row>
    <row r="102" spans="1:11" s="40" customFormat="1" ht="27.75" x14ac:dyDescent="0.65">
      <c r="A102" s="71">
        <v>14</v>
      </c>
      <c r="B102" s="52" t="s">
        <v>108</v>
      </c>
      <c r="C102" s="43">
        <v>11</v>
      </c>
      <c r="D102" s="44">
        <v>36.36</v>
      </c>
      <c r="E102" s="44">
        <v>9.25</v>
      </c>
      <c r="F102" s="44">
        <v>45.61</v>
      </c>
      <c r="G102" s="44">
        <v>28.41</v>
      </c>
      <c r="H102" s="44">
        <v>25</v>
      </c>
      <c r="I102" s="44">
        <v>35.68</v>
      </c>
      <c r="J102" s="23">
        <f t="shared" si="11"/>
        <v>33.674999999999997</v>
      </c>
    </row>
    <row r="103" spans="1:11" ht="27.75" x14ac:dyDescent="0.65">
      <c r="A103" s="73"/>
      <c r="B103" s="46" t="s">
        <v>109</v>
      </c>
      <c r="C103" s="67">
        <f>SUM(C89:C102)</f>
        <v>195</v>
      </c>
      <c r="D103" s="68">
        <f>(SUM(D89:D102))/14</f>
        <v>45.284285714285708</v>
      </c>
      <c r="E103" s="68">
        <f t="shared" ref="E103:J103" si="12">(SUM(E89:E102))/14</f>
        <v>10.834999999999999</v>
      </c>
      <c r="F103" s="68">
        <f t="shared" si="12"/>
        <v>56.118571428571435</v>
      </c>
      <c r="G103" s="68">
        <f t="shared" si="12"/>
        <v>38.042142857142856</v>
      </c>
      <c r="H103" s="68">
        <f t="shared" si="12"/>
        <v>35.35285714285714</v>
      </c>
      <c r="I103" s="69">
        <f t="shared" si="12"/>
        <v>40.434285714285707</v>
      </c>
      <c r="J103" s="59">
        <f t="shared" si="12"/>
        <v>42.486964285714286</v>
      </c>
    </row>
    <row r="126" spans="3:9" x14ac:dyDescent="0.55000000000000004">
      <c r="C126" s="1"/>
      <c r="I126" s="74"/>
    </row>
  </sheetData>
  <sortState ref="B74:J87">
    <sortCondition ref="B74:B87"/>
  </sortState>
  <mergeCells count="8">
    <mergeCell ref="B4:B6"/>
    <mergeCell ref="C4:C6"/>
    <mergeCell ref="D4:I4"/>
    <mergeCell ref="J4:J6"/>
    <mergeCell ref="D5:F5"/>
    <mergeCell ref="G5:G6"/>
    <mergeCell ref="H5:H6"/>
    <mergeCell ref="I5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13" workbookViewId="0">
      <selection activeCell="O3" sqref="O3"/>
    </sheetView>
  </sheetViews>
  <sheetFormatPr defaultColWidth="9" defaultRowHeight="24" x14ac:dyDescent="0.55000000000000004"/>
  <cols>
    <col min="1" max="1" width="19.125" style="1" customWidth="1"/>
    <col min="2" max="2" width="8.125" style="7" customWidth="1"/>
    <col min="3" max="3" width="6.5" style="1" customWidth="1"/>
    <col min="4" max="4" width="6.25" style="1" customWidth="1"/>
    <col min="5" max="5" width="7" style="1" customWidth="1"/>
    <col min="6" max="6" width="6.875" style="1" customWidth="1"/>
    <col min="7" max="7" width="7.5" style="1" customWidth="1"/>
    <col min="8" max="8" width="6.625" style="1" customWidth="1"/>
    <col min="9" max="9" width="7" style="1" customWidth="1"/>
    <col min="10" max="10" width="7.125" style="1" customWidth="1"/>
    <col min="11" max="11" width="6.75" style="5" customWidth="1"/>
    <col min="12" max="16384" width="9" style="1"/>
  </cols>
  <sheetData>
    <row r="1" spans="1:11" x14ac:dyDescent="0.55000000000000004">
      <c r="A1" s="194" t="s">
        <v>742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x14ac:dyDescent="0.55000000000000004">
      <c r="A2" s="3" t="s">
        <v>743</v>
      </c>
      <c r="B2" s="4"/>
      <c r="C2" s="4"/>
      <c r="D2" s="4"/>
      <c r="E2" s="4"/>
      <c r="F2" s="4"/>
      <c r="G2" s="4"/>
      <c r="H2" s="4"/>
      <c r="I2" s="4"/>
      <c r="J2" s="4"/>
    </row>
    <row r="3" spans="1:11" ht="24.75" thickBot="1" x14ac:dyDescent="0.6">
      <c r="A3" s="6"/>
    </row>
    <row r="4" spans="1:11" ht="21" customHeight="1" x14ac:dyDescent="0.55000000000000004">
      <c r="A4" s="233" t="s">
        <v>2</v>
      </c>
      <c r="B4" s="235" t="s">
        <v>3</v>
      </c>
      <c r="C4" s="237" t="s">
        <v>6</v>
      </c>
      <c r="D4" s="235"/>
      <c r="E4" s="238" t="s">
        <v>7</v>
      </c>
      <c r="F4" s="238"/>
      <c r="G4" s="238" t="s">
        <v>8</v>
      </c>
      <c r="H4" s="238"/>
      <c r="I4" s="238" t="s">
        <v>9</v>
      </c>
      <c r="J4" s="239"/>
      <c r="K4" s="233" t="s">
        <v>744</v>
      </c>
    </row>
    <row r="5" spans="1:11" ht="21" customHeight="1" x14ac:dyDescent="0.55000000000000004">
      <c r="A5" s="234"/>
      <c r="B5" s="236"/>
      <c r="C5" s="240" t="s">
        <v>745</v>
      </c>
      <c r="D5" s="240" t="s">
        <v>746</v>
      </c>
      <c r="E5" s="240" t="s">
        <v>745</v>
      </c>
      <c r="F5" s="240" t="s">
        <v>746</v>
      </c>
      <c r="G5" s="240" t="s">
        <v>745</v>
      </c>
      <c r="H5" s="240" t="s">
        <v>746</v>
      </c>
      <c r="I5" s="240" t="s">
        <v>745</v>
      </c>
      <c r="J5" s="231" t="s">
        <v>746</v>
      </c>
      <c r="K5" s="234"/>
    </row>
    <row r="6" spans="1:11" x14ac:dyDescent="0.55000000000000004">
      <c r="A6" s="234"/>
      <c r="B6" s="236"/>
      <c r="C6" s="241"/>
      <c r="D6" s="241"/>
      <c r="E6" s="241"/>
      <c r="F6" s="241"/>
      <c r="G6" s="241"/>
      <c r="H6" s="241"/>
      <c r="I6" s="241"/>
      <c r="J6" s="232"/>
      <c r="K6" s="234"/>
    </row>
    <row r="7" spans="1:11" x14ac:dyDescent="0.55000000000000004">
      <c r="A7" s="234"/>
      <c r="B7" s="236"/>
      <c r="C7" s="241"/>
      <c r="D7" s="241"/>
      <c r="E7" s="241"/>
      <c r="F7" s="241"/>
      <c r="G7" s="241"/>
      <c r="H7" s="241"/>
      <c r="I7" s="241"/>
      <c r="J7" s="232"/>
      <c r="K7" s="234"/>
    </row>
    <row r="8" spans="1:11" ht="15.75" customHeight="1" thickBot="1" x14ac:dyDescent="0.6">
      <c r="A8" s="234"/>
      <c r="B8" s="236"/>
      <c r="C8" s="241"/>
      <c r="D8" s="241"/>
      <c r="E8" s="241"/>
      <c r="F8" s="241"/>
      <c r="G8" s="241"/>
      <c r="H8" s="241"/>
      <c r="I8" s="241"/>
      <c r="J8" s="232"/>
      <c r="K8" s="234"/>
    </row>
    <row r="9" spans="1:11" x14ac:dyDescent="0.55000000000000004">
      <c r="A9" s="150" t="s">
        <v>13</v>
      </c>
      <c r="B9" s="151">
        <v>645685</v>
      </c>
      <c r="C9" s="152">
        <v>54.42</v>
      </c>
      <c r="D9" s="152">
        <v>16.02</v>
      </c>
      <c r="E9" s="153">
        <v>29.45</v>
      </c>
      <c r="F9" s="153">
        <v>11.55</v>
      </c>
      <c r="G9" s="153">
        <v>30.04</v>
      </c>
      <c r="H9" s="153">
        <v>16.03</v>
      </c>
      <c r="I9" s="153">
        <v>36.1</v>
      </c>
      <c r="J9" s="154">
        <v>11.01</v>
      </c>
      <c r="K9" s="155">
        <f t="shared" ref="K9:K29" si="0">(C9+E9+G9+I9)/4</f>
        <v>37.502499999999998</v>
      </c>
    </row>
    <row r="10" spans="1:11" x14ac:dyDescent="0.55000000000000004">
      <c r="A10" s="156" t="s">
        <v>14</v>
      </c>
      <c r="B10" s="157">
        <v>474487</v>
      </c>
      <c r="C10" s="158">
        <v>55.04</v>
      </c>
      <c r="D10" s="158">
        <v>15.79</v>
      </c>
      <c r="E10" s="159">
        <v>29.1</v>
      </c>
      <c r="F10" s="159">
        <v>10.94</v>
      </c>
      <c r="G10" s="160">
        <v>30.28</v>
      </c>
      <c r="H10" s="161">
        <v>16.02</v>
      </c>
      <c r="I10" s="160">
        <v>36.43</v>
      </c>
      <c r="J10" s="162">
        <v>10.99</v>
      </c>
      <c r="K10" s="163">
        <f t="shared" si="0"/>
        <v>37.712499999999999</v>
      </c>
    </row>
    <row r="11" spans="1:11" x14ac:dyDescent="0.55000000000000004">
      <c r="A11" s="164" t="s">
        <v>15</v>
      </c>
      <c r="B11" s="165">
        <v>7027</v>
      </c>
      <c r="C11" s="166">
        <v>56.97</v>
      </c>
      <c r="D11" s="166">
        <v>15.55</v>
      </c>
      <c r="E11" s="167">
        <v>30.42</v>
      </c>
      <c r="F11" s="161">
        <v>12.25</v>
      </c>
      <c r="G11" s="167">
        <v>31.61</v>
      </c>
      <c r="H11" s="161">
        <v>16.739999999999998</v>
      </c>
      <c r="I11" s="167">
        <v>37.4</v>
      </c>
      <c r="J11" s="168">
        <v>11.5</v>
      </c>
      <c r="K11" s="163">
        <f t="shared" si="0"/>
        <v>39.1</v>
      </c>
    </row>
    <row r="12" spans="1:11" ht="24.75" thickBot="1" x14ac:dyDescent="0.6">
      <c r="A12" s="169" t="s">
        <v>16</v>
      </c>
      <c r="B12" s="170">
        <v>274</v>
      </c>
      <c r="C12" s="171">
        <v>54.62</v>
      </c>
      <c r="D12" s="171">
        <v>14.78</v>
      </c>
      <c r="E12" s="172">
        <v>26.39</v>
      </c>
      <c r="F12" s="173">
        <v>7.04</v>
      </c>
      <c r="G12" s="172">
        <v>27.71</v>
      </c>
      <c r="H12" s="174">
        <v>10.42</v>
      </c>
      <c r="I12" s="172">
        <v>34.46</v>
      </c>
      <c r="J12" s="175">
        <v>9.4499999999999993</v>
      </c>
      <c r="K12" s="176">
        <f t="shared" si="0"/>
        <v>35.795000000000002</v>
      </c>
    </row>
    <row r="13" spans="1:11" x14ac:dyDescent="0.55000000000000004">
      <c r="A13" s="177" t="s">
        <v>86</v>
      </c>
      <c r="B13" s="178">
        <v>11</v>
      </c>
      <c r="C13" s="179">
        <v>47.09</v>
      </c>
      <c r="D13" s="179">
        <v>12.43</v>
      </c>
      <c r="E13" s="179">
        <v>24.55</v>
      </c>
      <c r="F13" s="179">
        <v>7.58</v>
      </c>
      <c r="G13" s="179">
        <v>24.36</v>
      </c>
      <c r="H13" s="179">
        <v>7.33</v>
      </c>
      <c r="I13" s="179">
        <v>38.909999999999997</v>
      </c>
      <c r="J13" s="180">
        <v>9.0399999999999991</v>
      </c>
      <c r="K13" s="181">
        <f t="shared" si="0"/>
        <v>33.727499999999999</v>
      </c>
    </row>
    <row r="14" spans="1:11" s="40" customFormat="1" x14ac:dyDescent="0.55000000000000004">
      <c r="A14" s="182" t="s">
        <v>51</v>
      </c>
      <c r="B14" s="183">
        <v>19</v>
      </c>
      <c r="C14" s="184">
        <v>61</v>
      </c>
      <c r="D14" s="184">
        <v>14.48</v>
      </c>
      <c r="E14" s="184">
        <v>27.37</v>
      </c>
      <c r="F14" s="184">
        <v>8.23</v>
      </c>
      <c r="G14" s="184">
        <v>38.11</v>
      </c>
      <c r="H14" s="184">
        <v>12.13</v>
      </c>
      <c r="I14" s="184">
        <v>36.950000000000003</v>
      </c>
      <c r="J14" s="17">
        <v>7.8</v>
      </c>
      <c r="K14" s="163">
        <f t="shared" si="0"/>
        <v>40.857500000000002</v>
      </c>
    </row>
    <row r="15" spans="1:11" s="40" customFormat="1" x14ac:dyDescent="0.55000000000000004">
      <c r="A15" s="182" t="s">
        <v>88</v>
      </c>
      <c r="B15" s="183">
        <v>11</v>
      </c>
      <c r="C15" s="184">
        <v>63.36</v>
      </c>
      <c r="D15" s="184">
        <v>13.63</v>
      </c>
      <c r="E15" s="184">
        <v>26.73</v>
      </c>
      <c r="F15" s="184">
        <v>4.99</v>
      </c>
      <c r="G15" s="184">
        <v>31.27</v>
      </c>
      <c r="H15" s="184">
        <v>8.32</v>
      </c>
      <c r="I15" s="184">
        <v>41.27</v>
      </c>
      <c r="J15" s="17">
        <v>10.8</v>
      </c>
      <c r="K15" s="163">
        <f t="shared" si="0"/>
        <v>40.657499999999999</v>
      </c>
    </row>
    <row r="16" spans="1:11" s="40" customFormat="1" x14ac:dyDescent="0.55000000000000004">
      <c r="A16" s="182" t="s">
        <v>108</v>
      </c>
      <c r="B16" s="183">
        <v>8</v>
      </c>
      <c r="C16" s="184">
        <v>41</v>
      </c>
      <c r="D16" s="184">
        <v>8.99</v>
      </c>
      <c r="E16" s="184">
        <v>25</v>
      </c>
      <c r="F16" s="184">
        <v>5.92</v>
      </c>
      <c r="G16" s="184">
        <v>25</v>
      </c>
      <c r="H16" s="184">
        <v>9.9499999999999993</v>
      </c>
      <c r="I16" s="184">
        <v>28</v>
      </c>
      <c r="J16" s="17">
        <v>4.3600000000000003</v>
      </c>
      <c r="K16" s="163">
        <f t="shared" si="0"/>
        <v>29.75</v>
      </c>
    </row>
    <row r="17" spans="1:11" s="40" customFormat="1" x14ac:dyDescent="0.55000000000000004">
      <c r="A17" s="182" t="s">
        <v>42</v>
      </c>
      <c r="B17" s="183">
        <v>18</v>
      </c>
      <c r="C17" s="184">
        <v>54.22</v>
      </c>
      <c r="D17" s="184">
        <v>15.21</v>
      </c>
      <c r="E17" s="184">
        <v>29.33</v>
      </c>
      <c r="F17" s="184">
        <v>3.83</v>
      </c>
      <c r="G17" s="184">
        <v>24.22</v>
      </c>
      <c r="H17" s="184">
        <v>9.2799999999999994</v>
      </c>
      <c r="I17" s="184">
        <v>33.89</v>
      </c>
      <c r="J17" s="17">
        <v>9.65</v>
      </c>
      <c r="K17" s="163">
        <f t="shared" si="0"/>
        <v>35.414999999999999</v>
      </c>
    </row>
    <row r="18" spans="1:11" x14ac:dyDescent="0.55000000000000004">
      <c r="A18" s="182" t="s">
        <v>98</v>
      </c>
      <c r="B18" s="183">
        <v>11</v>
      </c>
      <c r="C18" s="184">
        <v>54.45</v>
      </c>
      <c r="D18" s="184">
        <v>13.82</v>
      </c>
      <c r="E18" s="184">
        <v>25.09</v>
      </c>
      <c r="F18" s="184">
        <v>4.62</v>
      </c>
      <c r="G18" s="184">
        <v>26.18</v>
      </c>
      <c r="H18" s="184">
        <v>9.08</v>
      </c>
      <c r="I18" s="184">
        <v>38.549999999999997</v>
      </c>
      <c r="J18" s="17">
        <v>9.8800000000000008</v>
      </c>
      <c r="K18" s="163">
        <f t="shared" si="0"/>
        <v>36.067499999999995</v>
      </c>
    </row>
    <row r="19" spans="1:11" s="40" customFormat="1" ht="21" customHeight="1" x14ac:dyDescent="0.55000000000000004">
      <c r="A19" s="182" t="s">
        <v>45</v>
      </c>
      <c r="B19" s="183">
        <v>12</v>
      </c>
      <c r="C19" s="184">
        <v>55.08</v>
      </c>
      <c r="D19" s="184">
        <v>16.04</v>
      </c>
      <c r="E19" s="184">
        <v>26.5</v>
      </c>
      <c r="F19" s="184">
        <v>7.26</v>
      </c>
      <c r="G19" s="184">
        <v>25.33</v>
      </c>
      <c r="H19" s="184">
        <v>11.93</v>
      </c>
      <c r="I19" s="184">
        <v>36.33</v>
      </c>
      <c r="J19" s="17">
        <v>10.45</v>
      </c>
      <c r="K19" s="163">
        <f t="shared" si="0"/>
        <v>35.81</v>
      </c>
    </row>
    <row r="20" spans="1:11" s="72" customFormat="1" ht="21" customHeight="1" x14ac:dyDescent="0.55000000000000004">
      <c r="A20" s="182" t="s">
        <v>100</v>
      </c>
      <c r="B20" s="183">
        <v>6</v>
      </c>
      <c r="C20" s="184">
        <v>58.83</v>
      </c>
      <c r="D20" s="184">
        <v>9.01</v>
      </c>
      <c r="E20" s="184">
        <v>21.33</v>
      </c>
      <c r="F20" s="184">
        <v>4.99</v>
      </c>
      <c r="G20" s="184">
        <v>23.33</v>
      </c>
      <c r="H20" s="184">
        <v>8.14</v>
      </c>
      <c r="I20" s="184">
        <v>33.67</v>
      </c>
      <c r="J20" s="17">
        <v>6.37</v>
      </c>
      <c r="K20" s="163">
        <f t="shared" si="0"/>
        <v>34.29</v>
      </c>
    </row>
    <row r="21" spans="1:11" x14ac:dyDescent="0.55000000000000004">
      <c r="A21" s="182" t="s">
        <v>84</v>
      </c>
      <c r="B21" s="183">
        <v>19</v>
      </c>
      <c r="C21" s="184">
        <v>54.26</v>
      </c>
      <c r="D21" s="184">
        <v>11.71</v>
      </c>
      <c r="E21" s="184">
        <v>23.26</v>
      </c>
      <c r="F21" s="184">
        <v>6.4</v>
      </c>
      <c r="G21" s="184">
        <v>28.21</v>
      </c>
      <c r="H21" s="184">
        <v>7.73</v>
      </c>
      <c r="I21" s="184">
        <v>32.950000000000003</v>
      </c>
      <c r="J21" s="17">
        <v>8.7100000000000009</v>
      </c>
      <c r="K21" s="163">
        <f t="shared" si="0"/>
        <v>34.67</v>
      </c>
    </row>
    <row r="22" spans="1:11" s="40" customFormat="1" x14ac:dyDescent="0.55000000000000004">
      <c r="A22" s="182" t="s">
        <v>106</v>
      </c>
      <c r="B22" s="183">
        <v>5</v>
      </c>
      <c r="C22" s="184">
        <v>51.4</v>
      </c>
      <c r="D22" s="184">
        <v>10.09</v>
      </c>
      <c r="E22" s="184">
        <v>28.4</v>
      </c>
      <c r="F22" s="184">
        <v>4.08</v>
      </c>
      <c r="G22" s="184">
        <v>24.8</v>
      </c>
      <c r="H22" s="184">
        <v>2.99</v>
      </c>
      <c r="I22" s="184">
        <v>42</v>
      </c>
      <c r="J22" s="17">
        <v>3.35</v>
      </c>
      <c r="K22" s="163">
        <f t="shared" si="0"/>
        <v>36.65</v>
      </c>
    </row>
    <row r="23" spans="1:11" x14ac:dyDescent="0.55000000000000004">
      <c r="A23" s="182" t="s">
        <v>102</v>
      </c>
      <c r="B23" s="183">
        <v>9</v>
      </c>
      <c r="C23" s="184">
        <v>56.67</v>
      </c>
      <c r="D23" s="184">
        <v>13.22</v>
      </c>
      <c r="E23" s="184">
        <v>27.33</v>
      </c>
      <c r="F23" s="184">
        <v>7.54</v>
      </c>
      <c r="G23" s="184">
        <v>22.22</v>
      </c>
      <c r="H23" s="184">
        <v>7.8</v>
      </c>
      <c r="I23" s="184">
        <v>29.11</v>
      </c>
      <c r="J23" s="17">
        <v>2.85</v>
      </c>
      <c r="K23" s="163">
        <f t="shared" si="0"/>
        <v>33.832499999999996</v>
      </c>
    </row>
    <row r="24" spans="1:11" x14ac:dyDescent="0.55000000000000004">
      <c r="A24" s="182" t="s">
        <v>77</v>
      </c>
      <c r="B24" s="183">
        <v>38</v>
      </c>
      <c r="C24" s="184">
        <v>50.61</v>
      </c>
      <c r="D24" s="184">
        <v>15.56</v>
      </c>
      <c r="E24" s="184">
        <v>25.69</v>
      </c>
      <c r="F24" s="184">
        <v>8.81</v>
      </c>
      <c r="G24" s="184">
        <v>27.26</v>
      </c>
      <c r="H24" s="184">
        <v>8.1</v>
      </c>
      <c r="I24" s="184">
        <v>32.1</v>
      </c>
      <c r="J24" s="17">
        <v>8.5399999999999991</v>
      </c>
      <c r="K24" s="163">
        <f t="shared" si="0"/>
        <v>33.914999999999999</v>
      </c>
    </row>
    <row r="25" spans="1:11" s="40" customFormat="1" x14ac:dyDescent="0.55000000000000004">
      <c r="A25" s="182" t="s">
        <v>99</v>
      </c>
      <c r="B25" s="183">
        <v>25</v>
      </c>
      <c r="C25" s="184">
        <v>50.16</v>
      </c>
      <c r="D25" s="184">
        <v>13.1</v>
      </c>
      <c r="E25" s="184">
        <v>28</v>
      </c>
      <c r="F25" s="184">
        <v>6.82</v>
      </c>
      <c r="G25" s="184">
        <v>27.36</v>
      </c>
      <c r="H25" s="184">
        <v>11.01</v>
      </c>
      <c r="I25" s="184">
        <v>31.08</v>
      </c>
      <c r="J25" s="17">
        <v>7.71</v>
      </c>
      <c r="K25" s="163">
        <f t="shared" si="0"/>
        <v>34.15</v>
      </c>
    </row>
    <row r="26" spans="1:11" x14ac:dyDescent="0.55000000000000004">
      <c r="A26" s="182" t="s">
        <v>104</v>
      </c>
      <c r="B26" s="183">
        <v>11</v>
      </c>
      <c r="C26" s="184">
        <v>42.64</v>
      </c>
      <c r="D26" s="184">
        <v>12.6</v>
      </c>
      <c r="E26" s="184">
        <v>26.18</v>
      </c>
      <c r="F26" s="184">
        <v>9.6300000000000008</v>
      </c>
      <c r="G26" s="184">
        <v>22.18</v>
      </c>
      <c r="H26" s="184">
        <v>8.76</v>
      </c>
      <c r="I26" s="184">
        <v>30</v>
      </c>
      <c r="J26" s="17">
        <v>8.4</v>
      </c>
      <c r="K26" s="163">
        <f t="shared" si="0"/>
        <v>30.25</v>
      </c>
    </row>
    <row r="27" spans="1:11" x14ac:dyDescent="0.55000000000000004">
      <c r="A27" s="182" t="s">
        <v>59</v>
      </c>
      <c r="B27" s="183">
        <v>7</v>
      </c>
      <c r="C27" s="184">
        <v>52.29</v>
      </c>
      <c r="D27" s="184">
        <v>15.47</v>
      </c>
      <c r="E27" s="184">
        <v>25.43</v>
      </c>
      <c r="F27" s="184">
        <v>6.99</v>
      </c>
      <c r="G27" s="184">
        <v>23.43</v>
      </c>
      <c r="H27" s="184">
        <v>8.67</v>
      </c>
      <c r="I27" s="184">
        <v>36.57</v>
      </c>
      <c r="J27" s="17">
        <v>9.24</v>
      </c>
      <c r="K27" s="163">
        <f t="shared" si="0"/>
        <v>34.43</v>
      </c>
    </row>
    <row r="28" spans="1:11" x14ac:dyDescent="0.55000000000000004">
      <c r="A28" s="182" t="s">
        <v>92</v>
      </c>
      <c r="B28" s="183">
        <v>12</v>
      </c>
      <c r="C28" s="184">
        <v>44.17</v>
      </c>
      <c r="D28" s="184">
        <v>8.51</v>
      </c>
      <c r="E28" s="184">
        <v>27.67</v>
      </c>
      <c r="F28" s="184">
        <v>6.05</v>
      </c>
      <c r="G28" s="184">
        <v>29</v>
      </c>
      <c r="H28" s="184">
        <v>11.56</v>
      </c>
      <c r="I28" s="184">
        <v>28.67</v>
      </c>
      <c r="J28" s="17">
        <v>8.6199999999999992</v>
      </c>
      <c r="K28" s="163">
        <f t="shared" si="0"/>
        <v>32.377499999999998</v>
      </c>
    </row>
    <row r="29" spans="1:11" s="40" customFormat="1" ht="24.75" thickBot="1" x14ac:dyDescent="0.6">
      <c r="A29" s="185" t="s">
        <v>58</v>
      </c>
      <c r="B29" s="186">
        <v>52</v>
      </c>
      <c r="C29" s="187">
        <v>64.150000000000006</v>
      </c>
      <c r="D29" s="187">
        <v>11.14</v>
      </c>
      <c r="E29" s="187">
        <v>26.77</v>
      </c>
      <c r="F29" s="187">
        <v>5.87</v>
      </c>
      <c r="G29" s="187">
        <v>29.85</v>
      </c>
      <c r="H29" s="187">
        <v>10.88</v>
      </c>
      <c r="I29" s="187">
        <v>37.35</v>
      </c>
      <c r="J29" s="188">
        <v>9.83</v>
      </c>
      <c r="K29" s="189">
        <f t="shared" si="0"/>
        <v>39.53</v>
      </c>
    </row>
    <row r="53" spans="2:9" x14ac:dyDescent="0.55000000000000004">
      <c r="B53" s="1"/>
      <c r="I53" s="74"/>
    </row>
  </sheetData>
  <mergeCells count="16">
    <mergeCell ref="J5:J8"/>
    <mergeCell ref="A1:K1"/>
    <mergeCell ref="A4:A8"/>
    <mergeCell ref="B4:B8"/>
    <mergeCell ref="C4:D4"/>
    <mergeCell ref="E4:F4"/>
    <mergeCell ref="G4:H4"/>
    <mergeCell ref="I4:J4"/>
    <mergeCell ref="K4:K8"/>
    <mergeCell ref="C5:C8"/>
    <mergeCell ref="D5:D8"/>
    <mergeCell ref="E5:E8"/>
    <mergeCell ref="F5:F8"/>
    <mergeCell ref="G5:G8"/>
    <mergeCell ref="H5:H8"/>
    <mergeCell ref="I5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NT O-NET 60 คณิต รร เป้าหมาย</vt:lpstr>
      <vt:lpstr>NT O-NET 61 คณิต รร.เป้าหมาย</vt:lpstr>
      <vt:lpstr>NT 61</vt:lpstr>
      <vt:lpstr> O NET61 ป6</vt:lpstr>
      <vt:lpstr>O NET61 ม3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2019-08-12T20:14:20Z</cp:lastPrinted>
  <dcterms:created xsi:type="dcterms:W3CDTF">2019-08-12T05:44:06Z</dcterms:created>
  <dcterms:modified xsi:type="dcterms:W3CDTF">2019-08-13T20:21:06Z</dcterms:modified>
</cp:coreProperties>
</file>